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45" yWindow="65521" windowWidth="10290" windowHeight="8265" tabRatio="700" activeTab="4"/>
  </bookViews>
  <sheets>
    <sheet name="Income Statement" sheetId="1" r:id="rId1"/>
    <sheet name="Balance Sheet" sheetId="2" r:id="rId2"/>
    <sheet name="Equity" sheetId="3" r:id="rId3"/>
    <sheet name="Cashflow" sheetId="4" r:id="rId4"/>
    <sheet name="Notes" sheetId="5" r:id="rId5"/>
  </sheets>
  <definedNames>
    <definedName name="_xlnm.Print_Area" localSheetId="1">'Balance Sheet'!$A$1:$I$66</definedName>
    <definedName name="_xlnm.Print_Area" localSheetId="3">'Cashflow'!$A$1:$I$77</definedName>
    <definedName name="_xlnm.Print_Area" localSheetId="2">'Equity'!$A$1:$M$64</definedName>
    <definedName name="_xlnm.Print_Area" localSheetId="0">'Income Statement'!$A$1:$K$69</definedName>
    <definedName name="_xlnm.Print_Area" localSheetId="4">'Notes'!$A$1:$M$317</definedName>
    <definedName name="_xlnm.Print_Titles" localSheetId="0">'Income Statement'!$1:$7</definedName>
    <definedName name="_xlnm.Print_Titles" localSheetId="4">'Notes'!$1:$6</definedName>
  </definedNames>
  <calcPr fullCalcOnLoad="1"/>
</workbook>
</file>

<file path=xl/comments1.xml><?xml version="1.0" encoding="utf-8"?>
<comments xmlns="http://schemas.openxmlformats.org/spreadsheetml/2006/main">
  <authors>
    <author>KIN YIP WOOD INDUSTRIES SDN BHD</author>
  </authors>
  <commentList>
    <comment ref="H15" authorId="0">
      <text>
        <r>
          <rPr>
            <b/>
            <sz val="8"/>
            <rFont val="Tahoma"/>
            <family val="0"/>
          </rPr>
          <t>KIN YIP WOOD INDUSTRIES SDN BHD:</t>
        </r>
        <r>
          <rPr>
            <sz val="8"/>
            <rFont val="Tahoma"/>
            <family val="0"/>
          </rPr>
          <t xml:space="preserve">
directly key in from consol working summary-consolidated balance</t>
        </r>
      </text>
    </comment>
    <comment ref="D15" authorId="0">
      <text>
        <r>
          <rPr>
            <b/>
            <sz val="8"/>
            <rFont val="Tahoma"/>
            <family val="0"/>
          </rPr>
          <t>KIN YIP WOOD INDUSTRIES SDN BHD:</t>
        </r>
        <r>
          <rPr>
            <sz val="8"/>
            <rFont val="Tahoma"/>
            <family val="0"/>
          </rPr>
          <t xml:space="preserve">
current year cumulative quarter - last quarter cumulative quarter</t>
        </r>
      </text>
    </comment>
  </commentList>
</comments>
</file>

<file path=xl/comments2.xml><?xml version="1.0" encoding="utf-8"?>
<comments xmlns="http://schemas.openxmlformats.org/spreadsheetml/2006/main">
  <authors>
    <author>KIN YIP WOOD INDUSTRIES SDN BHD</author>
  </authors>
  <commentList>
    <comment ref="E12" authorId="0">
      <text>
        <r>
          <rPr>
            <b/>
            <sz val="8"/>
            <rFont val="Tahoma"/>
            <family val="0"/>
          </rPr>
          <t>KIN YIP WOOD INDUSTRIES SDN BHD:</t>
        </r>
        <r>
          <rPr>
            <sz val="8"/>
            <rFont val="Tahoma"/>
            <family val="0"/>
          </rPr>
          <t xml:space="preserve">
directly key in from consolidated working balance</t>
        </r>
      </text>
    </comment>
  </commentList>
</comments>
</file>

<file path=xl/comments4.xml><?xml version="1.0" encoding="utf-8"?>
<comments xmlns="http://schemas.openxmlformats.org/spreadsheetml/2006/main">
  <authors>
    <author>KIN YIP WOOD INDUSTRIES SDN BHD</author>
  </authors>
  <commentList>
    <comment ref="F13" authorId="0">
      <text>
        <r>
          <rPr>
            <b/>
            <sz val="8"/>
            <rFont val="Tahoma"/>
            <family val="0"/>
          </rPr>
          <t>KIN YIP WOOD INDUSTRIES SDN BHD:</t>
        </r>
        <r>
          <rPr>
            <sz val="8"/>
            <rFont val="Tahoma"/>
            <family val="0"/>
          </rPr>
          <t xml:space="preserve">
directly key in from consolidated working balance</t>
        </r>
      </text>
    </comment>
  </commentList>
</comments>
</file>

<file path=xl/sharedStrings.xml><?xml version="1.0" encoding="utf-8"?>
<sst xmlns="http://schemas.openxmlformats.org/spreadsheetml/2006/main" count="445" uniqueCount="354">
  <si>
    <t>CONDENSED CONSOLIDATED STATEMENT OF CHANGES IN EQUITY</t>
  </si>
  <si>
    <t>Company's Prospects</t>
  </si>
  <si>
    <t>(Unaudited)</t>
  </si>
  <si>
    <t>(Incorporated in Malaysia)</t>
  </si>
  <si>
    <t>Seasonal and Cyclical Factors</t>
  </si>
  <si>
    <t>Changes in Estimates</t>
  </si>
  <si>
    <t>Debt and Equities Securities</t>
  </si>
  <si>
    <t>Changes in Composition of the Group</t>
  </si>
  <si>
    <t>Review of Performance</t>
  </si>
  <si>
    <t>Corporate Proposals</t>
  </si>
  <si>
    <t>Borrowings</t>
  </si>
  <si>
    <t>Off Balance Sheet Financial Instruments</t>
  </si>
  <si>
    <t>Material Litigation</t>
  </si>
  <si>
    <t>Subsequent Events</t>
  </si>
  <si>
    <t>CUMULATIVE QUARTER</t>
  </si>
  <si>
    <t>Current Year</t>
  </si>
  <si>
    <t xml:space="preserve">Quarter </t>
  </si>
  <si>
    <t>Preceding Year</t>
  </si>
  <si>
    <t>Corresponding Quarter</t>
  </si>
  <si>
    <t>Corresponding Period</t>
  </si>
  <si>
    <t>INDIVIDUAL QUARTER</t>
  </si>
  <si>
    <t>Inventories</t>
  </si>
  <si>
    <t>Trade receivables</t>
  </si>
  <si>
    <t>Other receivables</t>
  </si>
  <si>
    <t>Cash and bank balances</t>
  </si>
  <si>
    <t>Trade payables</t>
  </si>
  <si>
    <t>Other payables</t>
  </si>
  <si>
    <t>Share capital</t>
  </si>
  <si>
    <t>Depreciation of property, plant and equipment</t>
  </si>
  <si>
    <t>Interest paid</t>
  </si>
  <si>
    <t>Purchase of property, plant and equipment</t>
  </si>
  <si>
    <t>Weighted average number of</t>
  </si>
  <si>
    <t>MAXTRAL INDUSTRY BERHAD</t>
  </si>
  <si>
    <t>(Company No. 584501-H)</t>
  </si>
  <si>
    <t>Adjustments for:</t>
  </si>
  <si>
    <t>Property, plant and equipment</t>
  </si>
  <si>
    <t>The company is principally operating in one industry.  As a result, no segmental reporting is disclosed.</t>
  </si>
  <si>
    <t>Deferred taxation</t>
  </si>
  <si>
    <t>Basis of Preparation</t>
  </si>
  <si>
    <t>Contingent Liabilities and Contingent Assets</t>
  </si>
  <si>
    <t>There were no contingent liabilities or contingent assets at the date of this report.</t>
  </si>
  <si>
    <t>Interest income</t>
  </si>
  <si>
    <t>Secured</t>
  </si>
  <si>
    <t>Unsecured</t>
  </si>
  <si>
    <t>Dividend Declared</t>
  </si>
  <si>
    <t>Dividend Paid</t>
  </si>
  <si>
    <t>No dividend was paid during the financial quarter under review.</t>
  </si>
  <si>
    <t>Basic</t>
  </si>
  <si>
    <t>Diluted</t>
  </si>
  <si>
    <t>Profit Forecast and Profit Guarantee</t>
  </si>
  <si>
    <t>There was no dividend declared for the financial quarter under review.</t>
  </si>
  <si>
    <t>Long term borrowings:</t>
  </si>
  <si>
    <t>Deferred tax liabilities</t>
  </si>
  <si>
    <t>There were no issuances, cancellations, repurchases, resale and repayments of debt and equity securities</t>
  </si>
  <si>
    <t>in the current quarter.</t>
  </si>
  <si>
    <t>There were no sales of unquoted investments and properties during the current quarter under review.</t>
  </si>
  <si>
    <t>Profit or Loss on Sale of Unquoted Investment and Properties</t>
  </si>
  <si>
    <t>Interest received</t>
  </si>
  <si>
    <t>applicable.</t>
  </si>
  <si>
    <t>There were no off balance sheet financial instruments at the date of this report.</t>
  </si>
  <si>
    <t>31/12/2005</t>
  </si>
  <si>
    <t>Page 2</t>
  </si>
  <si>
    <t>Page 1</t>
  </si>
  <si>
    <t>Page 3</t>
  </si>
  <si>
    <t>Page 4</t>
  </si>
  <si>
    <t>Page 8</t>
  </si>
  <si>
    <t>Page 9</t>
  </si>
  <si>
    <t>Attributable to:</t>
  </si>
  <si>
    <t>ASSETS</t>
  </si>
  <si>
    <t>Non-Current Assets</t>
  </si>
  <si>
    <t>Current Assets</t>
  </si>
  <si>
    <t>TOTAL ASSETS</t>
  </si>
  <si>
    <t>EQUITY AND LIABILITIES</t>
  </si>
  <si>
    <t>Total Equity</t>
  </si>
  <si>
    <t>Non-Current Liabilities</t>
  </si>
  <si>
    <t>Current Liabilities</t>
  </si>
  <si>
    <t>Total Liabilities</t>
  </si>
  <si>
    <t>TOTAL EQUITY AND LIABILITIES</t>
  </si>
  <si>
    <t>Distributable</t>
  </si>
  <si>
    <t xml:space="preserve"> </t>
  </si>
  <si>
    <t>To Date</t>
  </si>
  <si>
    <t>Repayment of hire purchase liabilities</t>
  </si>
  <si>
    <t>A.</t>
  </si>
  <si>
    <t>A1.</t>
  </si>
  <si>
    <t>Securities Berhad.</t>
  </si>
  <si>
    <t>A2.</t>
  </si>
  <si>
    <t>A3.</t>
  </si>
  <si>
    <t>Auditors' Report on Preceding Annual Financial Statements</t>
  </si>
  <si>
    <t>A4.</t>
  </si>
  <si>
    <t>Segmental Information</t>
  </si>
  <si>
    <t>A5.</t>
  </si>
  <si>
    <t>Unusual Items due to their Nature, Size or Incidence</t>
  </si>
  <si>
    <t>The auditors' report on the preceding annual financial statements was not qualified.</t>
  </si>
  <si>
    <t>A6.</t>
  </si>
  <si>
    <t>A7.</t>
  </si>
  <si>
    <t>A8.</t>
  </si>
  <si>
    <t>Carrying Amount of Revalued Assets</t>
  </si>
  <si>
    <t>A9.</t>
  </si>
  <si>
    <t>A10.</t>
  </si>
  <si>
    <t>A12.</t>
  </si>
  <si>
    <t>A13.</t>
  </si>
  <si>
    <t>B.</t>
  </si>
  <si>
    <t>B1.</t>
  </si>
  <si>
    <t>Variation of Result to Immediate Preceding Quarter</t>
  </si>
  <si>
    <t>B2.</t>
  </si>
  <si>
    <t>B3.</t>
  </si>
  <si>
    <t>B4.</t>
  </si>
  <si>
    <t>B5.</t>
  </si>
  <si>
    <t>Quoted Securities</t>
  </si>
  <si>
    <t>B6.</t>
  </si>
  <si>
    <t>B7.</t>
  </si>
  <si>
    <t>B8.</t>
  </si>
  <si>
    <t>As At</t>
  </si>
  <si>
    <t>B9.</t>
  </si>
  <si>
    <t>B10.</t>
  </si>
  <si>
    <t>There was no pending material litigation at the date of this report.</t>
  </si>
  <si>
    <t>B11.</t>
  </si>
  <si>
    <t>B12.</t>
  </si>
  <si>
    <t>ordinary shares in issue ('000)</t>
  </si>
  <si>
    <t>Page 5</t>
  </si>
  <si>
    <t>Page 6</t>
  </si>
  <si>
    <t>Page 7</t>
  </si>
  <si>
    <t>A11.</t>
  </si>
  <si>
    <t>B13.</t>
  </si>
  <si>
    <t>period under review.</t>
  </si>
  <si>
    <t>EXPLANATORY NOTES PURSUANT TO APPENDIX 9B OF THE LISTING REQUIREMENTS OF BURSA MALAYSIA</t>
  </si>
  <si>
    <t>There were no other changes in estimates that have a material effect in the current quarter results.</t>
  </si>
  <si>
    <t>interim financial statements.</t>
  </si>
  <si>
    <t xml:space="preserve">As At </t>
  </si>
  <si>
    <t>RM'000</t>
  </si>
  <si>
    <t xml:space="preserve">Changes in Accounting Policies </t>
  </si>
  <si>
    <t>A14.</t>
  </si>
  <si>
    <t>Total</t>
  </si>
  <si>
    <t xml:space="preserve">Current </t>
  </si>
  <si>
    <t>Finance costs</t>
  </si>
  <si>
    <t>Proceeds from disposal of property, plant and equipment</t>
  </si>
  <si>
    <t>Income tax</t>
  </si>
  <si>
    <t xml:space="preserve">The  disclosure  requirements  for explanatory  notes for the variance  of actual  profit after  tax and minority </t>
  </si>
  <si>
    <t xml:space="preserve">interest and  forecast profit  after tax and minority  interest and for the shortfall  in  profit guarantee  are not </t>
  </si>
  <si>
    <t>Short term borrowings:</t>
  </si>
  <si>
    <t>Development costs incurred</t>
  </si>
  <si>
    <t>Payment for planting expenditure</t>
  </si>
  <si>
    <t>Capital Commitments</t>
  </si>
  <si>
    <t>All the Group's borrowings are denominated in Ringgit Malaysia.</t>
  </si>
  <si>
    <t xml:space="preserve">There were no unusual items affecting assets, liabilities, equity, net income, or cash flows during the financial </t>
  </si>
  <si>
    <t>Tax recoverable</t>
  </si>
  <si>
    <t>There were no capital commitments for the current quarter under review.</t>
  </si>
  <si>
    <t>Other reserves</t>
  </si>
  <si>
    <t>attached to the interim financial statements.</t>
  </si>
  <si>
    <t xml:space="preserve">The Condensed Consolidated Statement of Changes in Equity should be read in conjunction with the Annual Financial </t>
  </si>
  <si>
    <t xml:space="preserve">Non-  </t>
  </si>
  <si>
    <t xml:space="preserve">CONDENSED CONSOLIDATED STATEMENT OF COMPREHENSIVE INCOME </t>
  </si>
  <si>
    <t>CONDENSED CONSOLIDATED STATEMENT OF FINANCIAL POSITION</t>
  </si>
  <si>
    <t xml:space="preserve">CONDENSED CONSOLIDATED STATEMENT OF CASH FLOW </t>
  </si>
  <si>
    <t>Decrease in inventories</t>
  </si>
  <si>
    <t>The  interim  financial  statements  should  be  read in conjunction  with the  audited  financial  statements for the</t>
  </si>
  <si>
    <t>an  explanation of  events that are  significant to  an understanding  of the  changes  in the  financial  position and</t>
  </si>
  <si>
    <t xml:space="preserve">The directors are of the opinion that the performance for the  remaining period to the end of financial year is </t>
  </si>
  <si>
    <t xml:space="preserve">The Condensed Consolidated Statement of Comprehensive Income should be read in conjunction with the Annual Financial </t>
  </si>
  <si>
    <t>the interim financial statements.</t>
  </si>
  <si>
    <t>to the interim financial statements.</t>
  </si>
  <si>
    <t>The Condensed Consolidated Statement of Cash Flow should be read in conjunction with the Annual Financial Statements</t>
  </si>
  <si>
    <t>Owners of the parent</t>
  </si>
  <si>
    <t xml:space="preserve">Equity Attributable to Owners of the Parent </t>
  </si>
  <si>
    <t>Attributable to Owners of the Parent</t>
  </si>
  <si>
    <t>Repayment of BaIDs</t>
  </si>
  <si>
    <t>current year Qtr</t>
  </si>
  <si>
    <t>B14.</t>
  </si>
  <si>
    <t>Comparative Figure</t>
  </si>
  <si>
    <t>Comparative figure, where applicable, have been modified to conform with the current quarter's presentation.</t>
  </si>
  <si>
    <t>cumulative</t>
  </si>
  <si>
    <t>Continuing operations</t>
  </si>
  <si>
    <t>Revenue</t>
  </si>
  <si>
    <t>Cost of sales</t>
  </si>
  <si>
    <t>Other operating income</t>
  </si>
  <si>
    <t>Selling expenses</t>
  </si>
  <si>
    <t>Administrative expenses</t>
  </si>
  <si>
    <t xml:space="preserve">   continuing operations</t>
  </si>
  <si>
    <t>Income tax expense</t>
  </si>
  <si>
    <t xml:space="preserve">   operations, net of tax</t>
  </si>
  <si>
    <t>Assets of disposal group classified as held for sale</t>
  </si>
  <si>
    <t>Liabilities directly associated with disposal group classified</t>
  </si>
  <si>
    <t xml:space="preserve">   as held for sale</t>
  </si>
  <si>
    <t>Current taxation</t>
  </si>
  <si>
    <t>- Realised</t>
  </si>
  <si>
    <t>- Unrealised</t>
  </si>
  <si>
    <t>Breakdown of Realised and Unrealised Profits/Losses</t>
  </si>
  <si>
    <t>Income tax paid</t>
  </si>
  <si>
    <t>B15.</t>
  </si>
  <si>
    <t xml:space="preserve">Impairment loss on other receivables </t>
  </si>
  <si>
    <t xml:space="preserve">Loss before taxation from </t>
  </si>
  <si>
    <t>Loss from continuing</t>
  </si>
  <si>
    <t xml:space="preserve">Loss from discontinued </t>
  </si>
  <si>
    <t>(Audited)</t>
  </si>
  <si>
    <t>At 1 January 2011</t>
  </si>
  <si>
    <t>Loss before tax from continuing operations</t>
  </si>
  <si>
    <t>Loss before taxation, total</t>
  </si>
  <si>
    <t>Drawndown of term loan</t>
  </si>
  <si>
    <t>Cash flows from operating activities</t>
  </si>
  <si>
    <t>Cash flows from investing activities</t>
  </si>
  <si>
    <t>Cash flows from financing activities</t>
  </si>
  <si>
    <t>Share</t>
  </si>
  <si>
    <t>Capital</t>
  </si>
  <si>
    <t>Other</t>
  </si>
  <si>
    <t>Reserves</t>
  </si>
  <si>
    <t>Retained</t>
  </si>
  <si>
    <t>Earnings</t>
  </si>
  <si>
    <t>Equity</t>
  </si>
  <si>
    <t>Loss per share attributable to</t>
  </si>
  <si>
    <t xml:space="preserve">   owners of the parent (Sen) :</t>
  </si>
  <si>
    <t>Amendments to</t>
  </si>
  <si>
    <t>Loss Per Share</t>
  </si>
  <si>
    <t>Basic loss per share (Sen)</t>
  </si>
  <si>
    <t>Loss attributable to owners of</t>
  </si>
  <si>
    <t xml:space="preserve">   the parent (RM'000)</t>
  </si>
  <si>
    <t>Total comprehensive loss</t>
  </si>
  <si>
    <t xml:space="preserve">   for the period</t>
  </si>
  <si>
    <t>The timber industry is to a certain extent affected by weather conditions especially on the supply of logs.</t>
  </si>
  <si>
    <t>There were no changes in the  composition of  the Group during  the current quarter under review.</t>
  </si>
  <si>
    <t>There were no purchases or disposal of quoted securities during the current financial period.</t>
  </si>
  <si>
    <t xml:space="preserve">The  Condensed Consolidated  Statement of  Financial  Position should be read in conjunction with the Annual  Financial </t>
  </si>
  <si>
    <t>The interim  financial statements are  unaudited  and  have been  prepared  in accordance with  the requirements</t>
  </si>
  <si>
    <t>dependent on external factors affecting prices and demand for panel products, moulding products and supply</t>
  </si>
  <si>
    <t>of logs.</t>
  </si>
  <si>
    <t>preding year Qtr</t>
  </si>
  <si>
    <t>30/09/2011</t>
  </si>
  <si>
    <t>Amount due to directors</t>
  </si>
  <si>
    <t>31/12/2011</t>
  </si>
  <si>
    <t>Discontinued operations</t>
  </si>
  <si>
    <t xml:space="preserve">Impairment loss on trade receivables </t>
  </si>
  <si>
    <t>Operating loss before working capital changes</t>
  </si>
  <si>
    <t>Increase in payables</t>
  </si>
  <si>
    <t>The unsecured borrowings represent the liability component of the Irredeemable Convertible Preference Shares</t>
  </si>
  <si>
    <t xml:space="preserve">of RM0.10 each ("ICPS").  </t>
  </si>
  <si>
    <t>Loss from operations</t>
  </si>
  <si>
    <t>Loss before tax from discontinued operations</t>
  </si>
  <si>
    <t>Loss before taxation</t>
  </si>
  <si>
    <t>Individual Quarter</t>
  </si>
  <si>
    <t>Cumulative Quarter</t>
  </si>
  <si>
    <t xml:space="preserve">This has been arrived at after </t>
  </si>
  <si>
    <t>charging/(crediting):-</t>
  </si>
  <si>
    <t>Other income</t>
  </si>
  <si>
    <t>Interest expense</t>
  </si>
  <si>
    <t xml:space="preserve">Depreciation of property, </t>
  </si>
  <si>
    <t xml:space="preserve">   plant and equipment</t>
  </si>
  <si>
    <t xml:space="preserve">Realised foreign exchange </t>
  </si>
  <si>
    <t xml:space="preserve">   loss/(gain)</t>
  </si>
  <si>
    <t>Impairment of property</t>
  </si>
  <si>
    <t>B16.</t>
  </si>
  <si>
    <t>Impairmrnt of goodwill</t>
  </si>
  <si>
    <t>31/03/12</t>
  </si>
  <si>
    <t xml:space="preserve">Statements of the Company for the year ended 31 December 2011 and the accompanying explanatory notes attached to </t>
  </si>
  <si>
    <t xml:space="preserve">Statements of the Company for the year ended 31 December 2011 and the accompanying explanatory notes attached </t>
  </si>
  <si>
    <t>Total comprehensive loss for the period</t>
  </si>
  <si>
    <t>At 1 January 2012</t>
  </si>
  <si>
    <t xml:space="preserve">Statements  of  the  Company  for the year ended  31 December 2011  and the  accompanying  explanatory  notes </t>
  </si>
  <si>
    <t>Cash and cash equivalents at beginning of financial period</t>
  </si>
  <si>
    <t>Cash and cash equivalents at end of financial period</t>
  </si>
  <si>
    <t>Accumulated losses</t>
  </si>
  <si>
    <t>(Accumulated</t>
  </si>
  <si>
    <t>losses)/</t>
  </si>
  <si>
    <t xml:space="preserve">of  the  Company  for  the year ended 31 December  2011 and the  accompanying  explanatory notes  attached  to  the </t>
  </si>
  <si>
    <t>year ended 31 December 2011. These  explanatory  notes  attached  to  the interim  financial  statements  provide</t>
  </si>
  <si>
    <t>performance of the Group since the year ended 31 December 2011.</t>
  </si>
  <si>
    <t>of  MFRS 134 : Interim Financial Reporting  and  paragraph  9.22  of  the  Listing Requirements of Bursa  Malaysia</t>
  </si>
  <si>
    <t>These are the Group's condensed consolidated interim  financial statements for part of the period covered by the</t>
  </si>
  <si>
    <t>Groups first MFRS framework annual financial statements and MFRS 1, First-time Adoption of Malaysian Financial</t>
  </si>
  <si>
    <t>Reporting Standards has been applied. The transition to MFRS framework does not have any financial impact  to</t>
  </si>
  <si>
    <t>the financial statements of the Group.</t>
  </si>
  <si>
    <t>that are relevant and effective for accounting periods beginning on or after 1 January 2012. The adoption of these</t>
  </si>
  <si>
    <t xml:space="preserve">year ended  31 December 2011.  The  Group has adopted all the new and  revised MFRSs and  IC  Interpretations </t>
  </si>
  <si>
    <t xml:space="preserve">The  significant  accounting policies adopted are consistent with those of the  audited  financial statements for the </t>
  </si>
  <si>
    <t>MFRSs and IC Interpretations do not have any significant financial impact on the Group's results.</t>
  </si>
  <si>
    <t>not yet effective :-</t>
  </si>
  <si>
    <t xml:space="preserve">The Group has not adopted the following MFRSs, Amendments to MFRSs and IC Interpretation were in issued but </t>
  </si>
  <si>
    <t>MFRS 9</t>
  </si>
  <si>
    <t>Financial Instruments</t>
  </si>
  <si>
    <t>Effective Date</t>
  </si>
  <si>
    <t>1 January 2015</t>
  </si>
  <si>
    <t>MFRS 10</t>
  </si>
  <si>
    <t>Consolidated Financial Statements</t>
  </si>
  <si>
    <t>MFRS 11</t>
  </si>
  <si>
    <t>Joint Arrangements</t>
  </si>
  <si>
    <t>MFRS 12</t>
  </si>
  <si>
    <t>Disclosure of Interest in Other Entities</t>
  </si>
  <si>
    <t>MFRS 13</t>
  </si>
  <si>
    <t>Fair Value Measurement</t>
  </si>
  <si>
    <t>MFRS 119</t>
  </si>
  <si>
    <t>Employee Benefits</t>
  </si>
  <si>
    <t>MFRS 127</t>
  </si>
  <si>
    <t>Separate Financial Statements</t>
  </si>
  <si>
    <t>MFRS 128</t>
  </si>
  <si>
    <t>Investments in Associates and Joint Ventures</t>
  </si>
  <si>
    <t>Government Loans</t>
  </si>
  <si>
    <t xml:space="preserve">  - MFRS 1</t>
  </si>
  <si>
    <t xml:space="preserve">  - MFRS 7</t>
  </si>
  <si>
    <t xml:space="preserve">Disclosure - Offsetting Financial Assets and </t>
  </si>
  <si>
    <t xml:space="preserve">   Financial Liabilities</t>
  </si>
  <si>
    <t xml:space="preserve">  - MFRS 101</t>
  </si>
  <si>
    <t xml:space="preserve">Presentation of Items of Other Comprehensive </t>
  </si>
  <si>
    <t xml:space="preserve">   Income</t>
  </si>
  <si>
    <t xml:space="preserve">  - MFRS 132</t>
  </si>
  <si>
    <t>Offsetting Financial Assets and Financial</t>
  </si>
  <si>
    <t xml:space="preserve">   Liabilities</t>
  </si>
  <si>
    <t>IC Interpretation 20</t>
  </si>
  <si>
    <t>Stripping Costs in the Production Phase Of a</t>
  </si>
  <si>
    <t xml:space="preserve">   Surface Mine</t>
  </si>
  <si>
    <t>1 January 2013</t>
  </si>
  <si>
    <t>1 July 2012</t>
  </si>
  <si>
    <t>1 January 2014</t>
  </si>
  <si>
    <t>-   Basic and diluted</t>
  </si>
  <si>
    <t>As the conversion of all potential ordinary shares from ICPS are not dilutive, the diluted loss per shares is equal to the basis loss per share.</t>
  </si>
  <si>
    <t>There were no corporate proposal announced but not completed as at the date of this report.</t>
  </si>
  <si>
    <t>Net Assets Per Share (Sen)</t>
  </si>
  <si>
    <t>Gross loss</t>
  </si>
  <si>
    <t>Net (decrease) / increase in cash and cash equivalents</t>
  </si>
  <si>
    <t xml:space="preserve">Repayment of MUNIF / MMTN </t>
  </si>
  <si>
    <t>(Decrease) / increase in receivables</t>
  </si>
  <si>
    <t>Decrease in amount due to directors</t>
  </si>
  <si>
    <t>Gain on disposal of property,</t>
  </si>
  <si>
    <t>EXPLANATORY NOTES PURSUANT TO MALAYSIAN FINANCIAL REPORTING STANDARD (MFRS) 134</t>
  </si>
  <si>
    <t>Diluted loss per share amounts are calculated by dividing loss for the financial period, net of tax, attributable to owners of the parent (after adjusting for interest expenses on ICPS) by the weighted average number of ordinary shares outstanding during the financial year plus the weighted average number of ordinary shares that would be issued on the conversion of all the dilutive potential ordinary shares into ordinary shares.</t>
  </si>
  <si>
    <t>Basic loss per share amounts are  calculated by dividing loss for the financial period, net of tax, attributable to owners of the parent by the weighted average number of ordinary shares outstanding during the financial period.</t>
  </si>
  <si>
    <t>The breakdown of the accumulated losses of the Group into realised and unrealised profits/losses is as follows:</t>
  </si>
  <si>
    <t xml:space="preserve">Total accumulated losses of the Company and its subsidiaries </t>
  </si>
  <si>
    <t>Total Group accumulated losses as per consolidated accounts</t>
  </si>
  <si>
    <t>Net cash (used in) / generated from financing activities</t>
  </si>
  <si>
    <t>The valuations of property, plant and equipment have been brought forward without amendment from the previous annual financial statements.</t>
  </si>
  <si>
    <t>lower demand and selling price of timber products during the current financial period.</t>
  </si>
  <si>
    <t>Cash generated from / (used in) operations</t>
  </si>
  <si>
    <t>Net cash used in operating activities</t>
  </si>
  <si>
    <t>Net cash (used in) / generated from investing activities</t>
  </si>
  <si>
    <t>30/09/2012</t>
  </si>
  <si>
    <t>30/09/11</t>
  </si>
  <si>
    <t>UNAUDITED INTERIM FINANCIAL REPORT FOR THE THIRD QUARTER ENDED 30 SEPTEMBER 2012</t>
  </si>
  <si>
    <t>Increase in amount due to holding company</t>
  </si>
  <si>
    <t>At 30 September 2011</t>
  </si>
  <si>
    <t>At 30 September 2012</t>
  </si>
  <si>
    <t>9 months ended</t>
  </si>
  <si>
    <t>The Group's recorded  revenue of  RM 12.4  million for the current financial period ended 30 September 2012 as</t>
  </si>
  <si>
    <t>The Group's recorded loss before taxation of RM 13.4 million for the current financial period ended 30 September</t>
  </si>
  <si>
    <t xml:space="preserve">2012 as compared to RM12.2 million in the prior financial period ended 30 September 2011. This is mainly due to </t>
  </si>
  <si>
    <t>compared to RM 16.9 million in the prior financial period ended 30 September 2011.</t>
  </si>
  <si>
    <t>RM 3.4 million for the immediate  preceding  quarter  ended  30 June 2012.</t>
  </si>
  <si>
    <t>For the current quarter ended  30 September 2012,  the Group's revenue has decreased to RM3.0 million  from</t>
  </si>
  <si>
    <t xml:space="preserve">The Group's recorded loss before taxation of RM 2.8 million as compared to RM 5.5 million for respective quarters ended 30 September 2012 and 30 June 2012. As the result of dampering market condition, the demand and selling price of timber products remained unprofitably low. </t>
  </si>
  <si>
    <t>Property, plant and equipment written off</t>
  </si>
  <si>
    <t>(Gain on)/ Loss disposal of property, plant and equipment</t>
  </si>
  <si>
    <t>Drawndown of banker acceptance</t>
  </si>
  <si>
    <t>Tax Paid</t>
  </si>
  <si>
    <t>There were no material events subsequent to the end of the current quarter ended 30 September 2012.</t>
  </si>
  <si>
    <t>The variation noted is mainly due to reversal of taxable temporarily differences.</t>
  </si>
  <si>
    <t>With reference to the public announcement made on 14 November 2012, the Group's announced default in payment</t>
  </si>
  <si>
    <t xml:space="preserve">pursuant to Practice Note 1 of Main Market Listing Requirement of Bursa Malaysia Securities Berhad. </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</si>
</sst>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0.00_);\(0.00\)"/>
    <numFmt numFmtId="185" formatCode="[$-809]dd\ mmmm\ yyyy"/>
    <numFmt numFmtId="186" formatCode="[$-809]d\ mmmm\ yyyy;@"/>
    <numFmt numFmtId="187" formatCode="#,##0_);\(#,##0\);&quot;-&quot;???"/>
    <numFmt numFmtId="188" formatCode="_(* #,##0_);_(* \(#,##0\);_(* &quot;-&quot;??_);_(@_)"/>
    <numFmt numFmtId="189" formatCode="[$-F800]dddd\,\ mmmm\ dd\,\ yyyy"/>
    <numFmt numFmtId="190" formatCode="mmm\-yyyy"/>
    <numFmt numFmtId="191" formatCode="[$-409]dddd\,\ mmmm\ dd\,\ yyyy"/>
    <numFmt numFmtId="192" formatCode="_(* #,##0.0_);_(* \(#,##0.0\);_(* &quot;-&quot;_);_(@_)"/>
    <numFmt numFmtId="193" formatCode="_(* #,##0.00_);_(* \(#,##0.00\);_(* &quot;-&quot;_);_(@_)"/>
    <numFmt numFmtId="194" formatCode="_(* #,##0.000_);_(* \(#,##0.000\);_(* &quot;-&quot;_);_(@_)"/>
    <numFmt numFmtId="195" formatCode="_(* #,##0.0000_);_(* \(#,##0.0000\);_(* &quot;-&quot;_);_(@_)"/>
    <numFmt numFmtId="196" formatCode="_(* #,##0.00000_);_(* \(#,##0.00000\);_(* &quot;-&quot;_);_(@_)"/>
    <numFmt numFmtId="197" formatCode="_(* #,##0.000000_);_(* \(#,##0.000000\);_(* &quot;-&quot;_);_(@_)"/>
    <numFmt numFmtId="198" formatCode="_(* #,##0.0_);_(* \(#,##0.0\);_(* &quot;-&quot;??_);_(@_)"/>
    <numFmt numFmtId="199" formatCode="_(* #,##0.000_);_(* \(#,##0.000\);_(* &quot;-&quot;??_);_(@_)"/>
    <numFmt numFmtId="200" formatCode="_(* #,##0.0000_);_(* \(#,##0.0000\);_(* &quot;-&quot;??_);_(@_)"/>
    <numFmt numFmtId="201" formatCode="dd/mm/yy;@"/>
    <numFmt numFmtId="202" formatCode="[$-809]dd\ mmmm\ yyyy;@"/>
    <numFmt numFmtId="203" formatCode="_(* #,##0.000_);_(* \(#,##0.000\);_(* &quot;-&quot;???_);_(@_)"/>
    <numFmt numFmtId="204" formatCode="_(* #,##0_);_(* \(#,##0\);_(* \-_);_(@_)"/>
    <numFmt numFmtId="205" formatCode="00000"/>
    <numFmt numFmtId="206" formatCode="[$-409]h:mm:ss\ AM/PM"/>
    <numFmt numFmtId="207" formatCode="#,##0.0"/>
    <numFmt numFmtId="208" formatCode="#,##0.000_);\(#,##0.000\)"/>
    <numFmt numFmtId="209" formatCode="#,##0.0_);\(#,##0.0\)"/>
    <numFmt numFmtId="210" formatCode="#,##0.0000_);\(#,##0.0000\)"/>
    <numFmt numFmtId="211" formatCode="#,##0.00000_);\(#,##0.00000\)"/>
    <numFmt numFmtId="212" formatCode="#,##0.000000_);\(#,##0.000000\)"/>
    <numFmt numFmtId="213" formatCode="0.0_);\(0.0\)"/>
    <numFmt numFmtId="214" formatCode="0_);\(0\)"/>
    <numFmt numFmtId="215" formatCode="_(* #,##0.0_);_(* \(#,##0.0\);_(* &quot;-&quot;?_);_(@_)"/>
  </numFmts>
  <fonts count="52">
    <font>
      <sz val="10"/>
      <name val="Tahoma"/>
      <family val="0"/>
    </font>
    <font>
      <u val="single"/>
      <sz val="12"/>
      <color indexed="36"/>
      <name val="Times New Roman"/>
      <family val="1"/>
    </font>
    <font>
      <u val="single"/>
      <sz val="12"/>
      <color indexed="12"/>
      <name val="Times New Roman"/>
      <family val="1"/>
    </font>
    <font>
      <sz val="12"/>
      <name val="Times New Roman"/>
      <family val="1"/>
    </font>
    <font>
      <b/>
      <sz val="10"/>
      <name val="Tahoma"/>
      <family val="2"/>
    </font>
    <font>
      <b/>
      <sz val="11"/>
      <name val="Tahoma"/>
      <family val="2"/>
    </font>
    <font>
      <b/>
      <sz val="12"/>
      <name val="Tahoma"/>
      <family val="2"/>
    </font>
    <font>
      <sz val="9"/>
      <name val="Tahoma"/>
      <family val="2"/>
    </font>
    <font>
      <b/>
      <sz val="16"/>
      <name val="Tahoma"/>
      <family val="2"/>
    </font>
    <font>
      <sz val="11"/>
      <name val="Tahoma"/>
      <family val="2"/>
    </font>
    <font>
      <sz val="10"/>
      <color indexed="8"/>
      <name val="Tahoma"/>
      <family val="2"/>
    </font>
    <font>
      <b/>
      <sz val="10"/>
      <color indexed="8"/>
      <name val="Tahoma"/>
      <family val="2"/>
    </font>
    <font>
      <b/>
      <sz val="9"/>
      <name val="Tahoma"/>
      <family val="2"/>
    </font>
    <font>
      <i/>
      <sz val="9"/>
      <name val="Tahoma"/>
      <family val="2"/>
    </font>
    <font>
      <b/>
      <sz val="9"/>
      <color indexed="8"/>
      <name val="Tahoma"/>
      <family val="2"/>
    </font>
    <font>
      <sz val="8"/>
      <name val="Tahoma"/>
      <family val="0"/>
    </font>
    <font>
      <b/>
      <sz val="8"/>
      <name val="Tahoma"/>
      <family val="0"/>
    </font>
    <font>
      <sz val="10"/>
      <color indexed="8"/>
      <name val="Segoe UI"/>
      <family val="2"/>
    </font>
    <font>
      <sz val="10"/>
      <color indexed="9"/>
      <name val="Segoe UI"/>
      <family val="2"/>
    </font>
    <font>
      <sz val="10"/>
      <color indexed="20"/>
      <name val="Segoe UI"/>
      <family val="2"/>
    </font>
    <font>
      <b/>
      <sz val="10"/>
      <color indexed="10"/>
      <name val="Segoe UI"/>
      <family val="2"/>
    </font>
    <font>
      <b/>
      <sz val="10"/>
      <color indexed="9"/>
      <name val="Segoe UI"/>
      <family val="2"/>
    </font>
    <font>
      <i/>
      <sz val="10"/>
      <color indexed="23"/>
      <name val="Segoe UI"/>
      <family val="2"/>
    </font>
    <font>
      <sz val="10"/>
      <color indexed="17"/>
      <name val="Segoe UI"/>
      <family val="2"/>
    </font>
    <font>
      <b/>
      <sz val="15"/>
      <color indexed="62"/>
      <name val="Segoe UI"/>
      <family val="2"/>
    </font>
    <font>
      <b/>
      <sz val="13"/>
      <color indexed="62"/>
      <name val="Segoe UI"/>
      <family val="2"/>
    </font>
    <font>
      <b/>
      <sz val="11"/>
      <color indexed="62"/>
      <name val="Segoe UI"/>
      <family val="2"/>
    </font>
    <font>
      <sz val="10"/>
      <color indexed="62"/>
      <name val="Segoe UI"/>
      <family val="2"/>
    </font>
    <font>
      <sz val="10"/>
      <color indexed="10"/>
      <name val="Segoe UI"/>
      <family val="2"/>
    </font>
    <font>
      <sz val="10"/>
      <color indexed="19"/>
      <name val="Segoe UI"/>
      <family val="2"/>
    </font>
    <font>
      <b/>
      <sz val="10"/>
      <color indexed="63"/>
      <name val="Segoe UI"/>
      <family val="2"/>
    </font>
    <font>
      <b/>
      <sz val="18"/>
      <color indexed="62"/>
      <name val="Cambria"/>
      <family val="2"/>
    </font>
    <font>
      <b/>
      <sz val="10"/>
      <color indexed="8"/>
      <name val="Segoe UI"/>
      <family val="2"/>
    </font>
    <font>
      <sz val="10"/>
      <color indexed="10"/>
      <name val="Tahoma"/>
      <family val="2"/>
    </font>
    <font>
      <sz val="10"/>
      <color theme="1"/>
      <name val="Segoe UI"/>
      <family val="2"/>
    </font>
    <font>
      <sz val="10"/>
      <color theme="0"/>
      <name val="Segoe UI"/>
      <family val="2"/>
    </font>
    <font>
      <sz val="10"/>
      <color rgb="FF9C0006"/>
      <name val="Segoe UI"/>
      <family val="2"/>
    </font>
    <font>
      <b/>
      <sz val="10"/>
      <color rgb="FFFA7D00"/>
      <name val="Segoe UI"/>
      <family val="2"/>
    </font>
    <font>
      <b/>
      <sz val="10"/>
      <color theme="0"/>
      <name val="Segoe UI"/>
      <family val="2"/>
    </font>
    <font>
      <i/>
      <sz val="10"/>
      <color rgb="FF7F7F7F"/>
      <name val="Segoe UI"/>
      <family val="2"/>
    </font>
    <font>
      <sz val="10"/>
      <color rgb="FF006100"/>
      <name val="Segoe UI"/>
      <family val="2"/>
    </font>
    <font>
      <b/>
      <sz val="15"/>
      <color theme="3"/>
      <name val="Segoe UI"/>
      <family val="2"/>
    </font>
    <font>
      <b/>
      <sz val="13"/>
      <color theme="3"/>
      <name val="Segoe UI"/>
      <family val="2"/>
    </font>
    <font>
      <b/>
      <sz val="11"/>
      <color theme="3"/>
      <name val="Segoe UI"/>
      <family val="2"/>
    </font>
    <font>
      <sz val="10"/>
      <color rgb="FF3F3F76"/>
      <name val="Segoe UI"/>
      <family val="2"/>
    </font>
    <font>
      <sz val="10"/>
      <color rgb="FFFA7D00"/>
      <name val="Segoe UI"/>
      <family val="2"/>
    </font>
    <font>
      <sz val="10"/>
      <color rgb="FF9C6500"/>
      <name val="Segoe UI"/>
      <family val="2"/>
    </font>
    <font>
      <b/>
      <sz val="10"/>
      <color rgb="FF3F3F3F"/>
      <name val="Segoe UI"/>
      <family val="2"/>
    </font>
    <font>
      <b/>
      <sz val="18"/>
      <color theme="3"/>
      <name val="Cambria"/>
      <family val="2"/>
    </font>
    <font>
      <b/>
      <sz val="10"/>
      <color theme="1"/>
      <name val="Segoe UI"/>
      <family val="2"/>
    </font>
    <font>
      <sz val="10"/>
      <color rgb="FFFF0000"/>
      <name val="Segoe UI"/>
      <family val="2"/>
    </font>
    <font>
      <sz val="10"/>
      <color rgb="FFFF0000"/>
      <name val="Tahom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rgb="FFFF00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37" fontId="3" fillId="32" borderId="0">
      <alignment/>
      <protection/>
    </xf>
    <xf numFmtId="0" fontId="0" fillId="33"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37">
    <xf numFmtId="0" fontId="0" fillId="0" borderId="0" xfId="0" applyAlignment="1">
      <alignment/>
    </xf>
    <xf numFmtId="0" fontId="0" fillId="0" borderId="0" xfId="0" applyFill="1" applyBorder="1" applyAlignment="1">
      <alignment/>
    </xf>
    <xf numFmtId="37" fontId="4" fillId="0" borderId="0" xfId="57" applyFont="1" applyFill="1" applyBorder="1">
      <alignment/>
      <protection/>
    </xf>
    <xf numFmtId="0" fontId="0" fillId="0" borderId="0" xfId="0" applyFont="1" applyFill="1" applyBorder="1" applyAlignment="1">
      <alignment/>
    </xf>
    <xf numFmtId="0" fontId="4" fillId="0" borderId="0" xfId="0" applyFont="1" applyFill="1" applyBorder="1" applyAlignment="1">
      <alignment/>
    </xf>
    <xf numFmtId="0" fontId="0" fillId="0" borderId="0" xfId="0" applyFont="1" applyFill="1" applyBorder="1" applyAlignment="1" quotePrefix="1">
      <alignment horizontal="center"/>
    </xf>
    <xf numFmtId="0" fontId="0" fillId="0" borderId="0" xfId="0" applyAlignment="1">
      <alignment/>
    </xf>
    <xf numFmtId="0" fontId="0" fillId="0" borderId="0" xfId="0" applyFont="1" applyFill="1" applyBorder="1" applyAlignment="1">
      <alignment horizontal="left"/>
    </xf>
    <xf numFmtId="41" fontId="0" fillId="0" borderId="0" xfId="0" applyNumberFormat="1" applyFill="1" applyBorder="1" applyAlignment="1">
      <alignment/>
    </xf>
    <xf numFmtId="0" fontId="0" fillId="0" borderId="0" xfId="0" applyFill="1" applyAlignment="1">
      <alignment/>
    </xf>
    <xf numFmtId="0" fontId="6" fillId="0" borderId="0" xfId="0" applyFont="1" applyFill="1" applyAlignment="1">
      <alignment/>
    </xf>
    <xf numFmtId="0" fontId="0" fillId="0" borderId="0" xfId="0" applyFill="1" applyAlignment="1">
      <alignment/>
    </xf>
    <xf numFmtId="0" fontId="4" fillId="0" borderId="0" xfId="0" applyFont="1" applyFill="1" applyBorder="1" applyAlignment="1">
      <alignment horizontal="center"/>
    </xf>
    <xf numFmtId="41" fontId="0" fillId="0" borderId="10" xfId="0" applyNumberFormat="1" applyFill="1" applyBorder="1" applyAlignment="1">
      <alignment/>
    </xf>
    <xf numFmtId="41" fontId="0" fillId="0" borderId="11" xfId="0" applyNumberFormat="1" applyFill="1" applyBorder="1" applyAlignment="1">
      <alignment/>
    </xf>
    <xf numFmtId="41" fontId="0" fillId="0" borderId="0" xfId="0" applyNumberFormat="1" applyFill="1" applyBorder="1" applyAlignment="1">
      <alignment horizontal="right"/>
    </xf>
    <xf numFmtId="0" fontId="0" fillId="0" borderId="0" xfId="0" applyFill="1" applyBorder="1" applyAlignment="1">
      <alignment/>
    </xf>
    <xf numFmtId="0" fontId="7" fillId="0" borderId="0" xfId="0" applyFont="1" applyFill="1" applyBorder="1" applyAlignment="1">
      <alignment horizontal="center"/>
    </xf>
    <xf numFmtId="0" fontId="7" fillId="0" borderId="0" xfId="0" applyFont="1" applyFill="1" applyAlignment="1">
      <alignment horizontal="center"/>
    </xf>
    <xf numFmtId="0" fontId="0" fillId="0" borderId="0" xfId="0" applyFill="1" applyBorder="1" applyAlignment="1">
      <alignment horizontal="center"/>
    </xf>
    <xf numFmtId="0" fontId="0" fillId="0" borderId="0" xfId="0" applyFill="1" applyBorder="1" applyAlignment="1" quotePrefix="1">
      <alignment/>
    </xf>
    <xf numFmtId="0" fontId="0" fillId="0" borderId="0" xfId="0" applyFill="1" applyBorder="1" applyAlignment="1">
      <alignment horizontal="left" vertical="center" readingOrder="1"/>
    </xf>
    <xf numFmtId="39" fontId="7" fillId="0" borderId="0" xfId="0" applyNumberFormat="1" applyFont="1" applyFill="1" applyBorder="1" applyAlignment="1">
      <alignment horizontal="center"/>
    </xf>
    <xf numFmtId="39" fontId="0" fillId="0" borderId="0" xfId="0" applyNumberFormat="1" applyFill="1" applyBorder="1" applyAlignment="1">
      <alignment/>
    </xf>
    <xf numFmtId="212" fontId="4" fillId="0" borderId="0" xfId="57" applyNumberFormat="1" applyFont="1" applyFill="1" applyBorder="1">
      <alignment/>
      <protection/>
    </xf>
    <xf numFmtId="0" fontId="4" fillId="0" borderId="0" xfId="0" applyFont="1" applyFill="1" applyAlignment="1">
      <alignment/>
    </xf>
    <xf numFmtId="2" fontId="7" fillId="0" borderId="0" xfId="0" applyNumberFormat="1" applyFont="1" applyFill="1" applyBorder="1" applyAlignment="1">
      <alignment horizontal="center"/>
    </xf>
    <xf numFmtId="41" fontId="0" fillId="0" borderId="0" xfId="0" applyNumberFormat="1" applyFont="1" applyFill="1" applyAlignment="1">
      <alignment/>
    </xf>
    <xf numFmtId="41" fontId="0" fillId="0" borderId="12" xfId="0" applyNumberFormat="1" applyFill="1" applyBorder="1" applyAlignment="1">
      <alignment/>
    </xf>
    <xf numFmtId="41" fontId="0" fillId="0" borderId="0" xfId="0" applyNumberFormat="1" applyFont="1" applyFill="1" applyBorder="1" applyAlignment="1">
      <alignment/>
    </xf>
    <xf numFmtId="41" fontId="0" fillId="0" borderId="10" xfId="0" applyNumberFormat="1" applyFont="1" applyFill="1" applyBorder="1" applyAlignment="1">
      <alignment/>
    </xf>
    <xf numFmtId="41" fontId="0" fillId="0" borderId="12" xfId="0" applyNumberFormat="1" applyFont="1" applyFill="1" applyBorder="1" applyAlignment="1">
      <alignment/>
    </xf>
    <xf numFmtId="41" fontId="0" fillId="0" borderId="13" xfId="0" applyNumberFormat="1" applyFont="1" applyFill="1" applyBorder="1" applyAlignment="1">
      <alignment/>
    </xf>
    <xf numFmtId="2" fontId="10" fillId="0" borderId="0" xfId="0" applyNumberFormat="1" applyFont="1" applyFill="1" applyBorder="1" applyAlignment="1">
      <alignment/>
    </xf>
    <xf numFmtId="0" fontId="0" fillId="0" borderId="0" xfId="0" applyFont="1" applyFill="1" applyBorder="1" applyAlignment="1">
      <alignment/>
    </xf>
    <xf numFmtId="0" fontId="0" fillId="0" borderId="0" xfId="0" applyNumberFormat="1" applyFill="1" applyAlignment="1">
      <alignment/>
    </xf>
    <xf numFmtId="49" fontId="7" fillId="0" borderId="0" xfId="0" applyNumberFormat="1" applyFont="1" applyFill="1" applyBorder="1" applyAlignment="1">
      <alignment horizontal="center"/>
    </xf>
    <xf numFmtId="41" fontId="0" fillId="0" borderId="0" xfId="0" applyNumberFormat="1" applyFill="1" applyBorder="1" applyAlignment="1">
      <alignment horizontal="center"/>
    </xf>
    <xf numFmtId="0" fontId="10" fillId="0" borderId="0" xfId="0" applyFont="1" applyFill="1" applyBorder="1" applyAlignment="1">
      <alignment/>
    </xf>
    <xf numFmtId="184" fontId="10" fillId="0" borderId="0" xfId="0" applyNumberFormat="1" applyFont="1" applyFill="1" applyBorder="1" applyAlignment="1">
      <alignment/>
    </xf>
    <xf numFmtId="0" fontId="0" fillId="0" borderId="0" xfId="0" applyFont="1" applyFill="1" applyAlignment="1">
      <alignment/>
    </xf>
    <xf numFmtId="0" fontId="0" fillId="0" borderId="0" xfId="0" applyFill="1" applyAlignment="1">
      <alignment horizontal="left"/>
    </xf>
    <xf numFmtId="37" fontId="0" fillId="0" borderId="0" xfId="57" applyFont="1" applyFill="1" applyBorder="1">
      <alignment/>
      <protection/>
    </xf>
    <xf numFmtId="0" fontId="0" fillId="0" borderId="0" xfId="0" applyFont="1" applyFill="1" applyBorder="1" applyAlignment="1" quotePrefix="1">
      <alignment/>
    </xf>
    <xf numFmtId="39" fontId="10" fillId="0" borderId="0" xfId="0" applyNumberFormat="1" applyFont="1" applyFill="1" applyBorder="1" applyAlignment="1">
      <alignment/>
    </xf>
    <xf numFmtId="41" fontId="0" fillId="0" borderId="10" xfId="0" applyNumberFormat="1" applyFill="1" applyBorder="1" applyAlignment="1">
      <alignment horizontal="right"/>
    </xf>
    <xf numFmtId="0" fontId="4" fillId="0" borderId="0" xfId="0" applyFont="1" applyFill="1" applyAlignment="1">
      <alignment horizontal="center"/>
    </xf>
    <xf numFmtId="0" fontId="4" fillId="0" borderId="0" xfId="0" applyFont="1" applyFill="1" applyAlignment="1">
      <alignment/>
    </xf>
    <xf numFmtId="0" fontId="8" fillId="0" borderId="0" xfId="0" applyFont="1" applyFill="1" applyAlignment="1">
      <alignment horizontal="left"/>
    </xf>
    <xf numFmtId="0" fontId="7" fillId="0" borderId="0" xfId="0" applyFont="1" applyFill="1" applyAlignment="1">
      <alignment horizontal="left"/>
    </xf>
    <xf numFmtId="41" fontId="0" fillId="0" borderId="0" xfId="0" applyNumberFormat="1" applyFill="1" applyAlignment="1">
      <alignment/>
    </xf>
    <xf numFmtId="43" fontId="0" fillId="0" borderId="0" xfId="0" applyNumberFormat="1" applyFill="1" applyAlignment="1">
      <alignment/>
    </xf>
    <xf numFmtId="0" fontId="13" fillId="0" borderId="0" xfId="0" applyFont="1" applyFill="1" applyBorder="1" applyAlignment="1">
      <alignment/>
    </xf>
    <xf numFmtId="0" fontId="13" fillId="0" borderId="0" xfId="0" applyFont="1" applyFill="1" applyAlignment="1">
      <alignment/>
    </xf>
    <xf numFmtId="41" fontId="6" fillId="0" borderId="0" xfId="0" applyNumberFormat="1" applyFont="1" applyFill="1" applyAlignment="1">
      <alignment/>
    </xf>
    <xf numFmtId="41" fontId="0" fillId="0" borderId="0" xfId="0" applyNumberFormat="1" applyFill="1" applyAlignment="1">
      <alignment/>
    </xf>
    <xf numFmtId="0" fontId="4" fillId="0" borderId="0" xfId="0" applyFont="1" applyFill="1" applyBorder="1" applyAlignment="1">
      <alignment horizontal="left" indent="1"/>
    </xf>
    <xf numFmtId="0" fontId="5" fillId="0" borderId="0" xfId="0" applyFont="1" applyFill="1" applyBorder="1" applyAlignment="1">
      <alignment/>
    </xf>
    <xf numFmtId="0" fontId="5" fillId="0" borderId="0" xfId="0" applyFont="1" applyFill="1" applyBorder="1" applyAlignment="1">
      <alignment horizontal="center"/>
    </xf>
    <xf numFmtId="41" fontId="4" fillId="0" borderId="0" xfId="0" applyNumberFormat="1" applyFont="1" applyFill="1" applyBorder="1" applyAlignment="1">
      <alignment horizontal="center"/>
    </xf>
    <xf numFmtId="41" fontId="4" fillId="0" borderId="13" xfId="0" applyNumberFormat="1" applyFont="1" applyFill="1" applyBorder="1" applyAlignment="1">
      <alignment/>
    </xf>
    <xf numFmtId="215" fontId="0" fillId="0" borderId="0" xfId="0" applyNumberFormat="1" applyFill="1" applyBorder="1" applyAlignment="1">
      <alignment/>
    </xf>
    <xf numFmtId="215" fontId="0" fillId="0" borderId="0" xfId="0" applyNumberFormat="1" applyFill="1" applyAlignment="1">
      <alignment/>
    </xf>
    <xf numFmtId="0" fontId="12" fillId="0" borderId="0" xfId="0" applyFont="1" applyFill="1" applyBorder="1" applyAlignment="1">
      <alignment/>
    </xf>
    <xf numFmtId="200" fontId="7" fillId="0" borderId="0" xfId="0" applyNumberFormat="1" applyFont="1" applyFill="1" applyBorder="1" applyAlignment="1">
      <alignment/>
    </xf>
    <xf numFmtId="43" fontId="7" fillId="0" borderId="0" xfId="0" applyNumberFormat="1" applyFont="1" applyFill="1" applyBorder="1" applyAlignment="1">
      <alignment/>
    </xf>
    <xf numFmtId="41" fontId="0" fillId="0" borderId="0" xfId="0" applyNumberFormat="1" applyFill="1" applyBorder="1" applyAlignment="1">
      <alignment/>
    </xf>
    <xf numFmtId="0" fontId="0" fillId="0" borderId="0" xfId="0" applyFont="1" applyFill="1" applyBorder="1" applyAlignment="1">
      <alignment horizontal="center"/>
    </xf>
    <xf numFmtId="0" fontId="0" fillId="0" borderId="0" xfId="0" applyFont="1" applyFill="1" applyAlignment="1">
      <alignment horizontal="center"/>
    </xf>
    <xf numFmtId="41" fontId="0" fillId="0" borderId="0" xfId="0" applyNumberFormat="1" applyFont="1" applyFill="1" applyBorder="1" applyAlignment="1">
      <alignment horizontal="right"/>
    </xf>
    <xf numFmtId="41" fontId="0" fillId="0" borderId="12" xfId="0" applyNumberFormat="1" applyFont="1" applyFill="1" applyBorder="1" applyAlignment="1">
      <alignment horizontal="right"/>
    </xf>
    <xf numFmtId="41" fontId="0" fillId="0" borderId="13" xfId="0" applyNumberFormat="1" applyFont="1" applyFill="1" applyBorder="1" applyAlignment="1">
      <alignment horizontal="right"/>
    </xf>
    <xf numFmtId="0" fontId="0" fillId="0" borderId="0" xfId="0" applyFill="1" applyAlignment="1">
      <alignment horizontal="center"/>
    </xf>
    <xf numFmtId="188" fontId="0" fillId="0" borderId="0" xfId="42" applyNumberFormat="1" applyFont="1" applyFill="1" applyBorder="1" applyAlignment="1">
      <alignment/>
    </xf>
    <xf numFmtId="0" fontId="0" fillId="0" borderId="0" xfId="0" applyNumberFormat="1" applyFill="1" applyAlignment="1">
      <alignment/>
    </xf>
    <xf numFmtId="0" fontId="5" fillId="0" borderId="12" xfId="0" applyFont="1" applyFill="1" applyBorder="1" applyAlignment="1">
      <alignment/>
    </xf>
    <xf numFmtId="0" fontId="4" fillId="0" borderId="11" xfId="0" applyFont="1" applyFill="1" applyBorder="1" applyAlignment="1">
      <alignment/>
    </xf>
    <xf numFmtId="0" fontId="0" fillId="0" borderId="11" xfId="0" applyFont="1" applyFill="1" applyBorder="1" applyAlignment="1">
      <alignment/>
    </xf>
    <xf numFmtId="0" fontId="9" fillId="0" borderId="0" xfId="0" applyFont="1" applyFill="1" applyBorder="1" applyAlignment="1">
      <alignment/>
    </xf>
    <xf numFmtId="15" fontId="0" fillId="0" borderId="0" xfId="0" applyNumberFormat="1" applyFont="1" applyFill="1" applyBorder="1" applyAlignment="1" quotePrefix="1">
      <alignment horizontal="center"/>
    </xf>
    <xf numFmtId="0" fontId="0" fillId="0" borderId="0" xfId="0" applyFont="1" applyFill="1" applyBorder="1" applyAlignment="1">
      <alignment/>
    </xf>
    <xf numFmtId="0" fontId="4" fillId="0" borderId="11" xfId="0" applyFont="1" applyFill="1" applyBorder="1" applyAlignment="1">
      <alignment/>
    </xf>
    <xf numFmtId="3" fontId="0" fillId="0" borderId="0" xfId="0" applyNumberFormat="1" applyFont="1" applyFill="1" applyBorder="1" applyAlignment="1">
      <alignment horizontal="center"/>
    </xf>
    <xf numFmtId="0" fontId="9" fillId="0" borderId="12" xfId="0" applyFont="1" applyFill="1" applyBorder="1" applyAlignment="1">
      <alignment/>
    </xf>
    <xf numFmtId="0" fontId="5" fillId="0" borderId="10" xfId="0" applyFont="1" applyFill="1" applyBorder="1" applyAlignment="1">
      <alignment/>
    </xf>
    <xf numFmtId="0" fontId="11" fillId="0" borderId="0" xfId="0" applyFont="1" applyFill="1" applyBorder="1" applyAlignment="1">
      <alignment/>
    </xf>
    <xf numFmtId="0" fontId="10" fillId="0" borderId="0" xfId="0" applyFont="1" applyFill="1" applyBorder="1" applyAlignment="1">
      <alignment/>
    </xf>
    <xf numFmtId="3" fontId="0" fillId="0" borderId="0" xfId="0" applyNumberFormat="1" applyFill="1" applyBorder="1" applyAlignment="1">
      <alignment/>
    </xf>
    <xf numFmtId="188" fontId="0" fillId="0" borderId="0" xfId="42" applyNumberFormat="1" applyFont="1" applyFill="1" applyAlignment="1">
      <alignment/>
    </xf>
    <xf numFmtId="0" fontId="14" fillId="0" borderId="0" xfId="0" applyFont="1" applyFill="1" applyBorder="1" applyAlignment="1">
      <alignment/>
    </xf>
    <xf numFmtId="0" fontId="12" fillId="0" borderId="0" xfId="0" applyFont="1" applyFill="1" applyBorder="1" applyAlignment="1">
      <alignment horizontal="center"/>
    </xf>
    <xf numFmtId="0" fontId="0" fillId="0" borderId="0" xfId="0" applyFont="1" applyFill="1" applyAlignment="1">
      <alignment/>
    </xf>
    <xf numFmtId="14" fontId="7" fillId="0" borderId="0" xfId="0" applyNumberFormat="1" applyFont="1" applyFill="1" applyBorder="1" applyAlignment="1">
      <alignment horizontal="center"/>
    </xf>
    <xf numFmtId="0" fontId="0" fillId="0" borderId="0" xfId="0" applyFont="1" applyFill="1" applyAlignment="1">
      <alignment/>
    </xf>
    <xf numFmtId="0" fontId="4" fillId="0" borderId="0" xfId="0" applyFont="1" applyFill="1" applyBorder="1" applyAlignment="1">
      <alignment horizontal="center"/>
    </xf>
    <xf numFmtId="188" fontId="0" fillId="0" borderId="0" xfId="42" applyNumberFormat="1" applyFont="1" applyFill="1" applyBorder="1" applyAlignment="1">
      <alignment horizontal="center"/>
    </xf>
    <xf numFmtId="188" fontId="0" fillId="0" borderId="0" xfId="0" applyNumberFormat="1" applyFill="1" applyAlignment="1">
      <alignment/>
    </xf>
    <xf numFmtId="41" fontId="0" fillId="0" borderId="14" xfId="0" applyNumberFormat="1" applyFont="1" applyFill="1" applyBorder="1" applyAlignment="1">
      <alignment/>
    </xf>
    <xf numFmtId="41" fontId="0" fillId="0" borderId="0" xfId="0" applyNumberFormat="1" applyFont="1" applyFill="1" applyBorder="1" applyAlignment="1">
      <alignment horizontal="center"/>
    </xf>
    <xf numFmtId="41" fontId="0" fillId="0" borderId="11" xfId="0" applyNumberFormat="1" applyFont="1" applyFill="1" applyBorder="1" applyAlignment="1">
      <alignment horizontal="right"/>
    </xf>
    <xf numFmtId="41" fontId="0" fillId="0" borderId="11" xfId="0" applyNumberFormat="1" applyFont="1" applyFill="1" applyBorder="1" applyAlignment="1">
      <alignment horizontal="center"/>
    </xf>
    <xf numFmtId="41" fontId="0" fillId="0" borderId="10" xfId="0" applyNumberFormat="1" applyFont="1" applyFill="1" applyBorder="1" applyAlignment="1">
      <alignment horizontal="right"/>
    </xf>
    <xf numFmtId="0" fontId="10" fillId="0" borderId="0" xfId="0" applyFont="1" applyFill="1" applyAlignment="1">
      <alignment/>
    </xf>
    <xf numFmtId="188" fontId="0" fillId="0" borderId="13" xfId="42" applyNumberFormat="1" applyFont="1" applyFill="1" applyBorder="1" applyAlignment="1">
      <alignment/>
    </xf>
    <xf numFmtId="188" fontId="0" fillId="0" borderId="13" xfId="42" applyNumberFormat="1" applyFont="1" applyFill="1" applyBorder="1" applyAlignment="1">
      <alignment horizontal="right"/>
    </xf>
    <xf numFmtId="188" fontId="0" fillId="0" borderId="0" xfId="42" applyNumberFormat="1" applyFont="1" applyFill="1" applyBorder="1" applyAlignment="1">
      <alignment horizontal="right"/>
    </xf>
    <xf numFmtId="43" fontId="0" fillId="0" borderId="0" xfId="42" applyNumberFormat="1" applyFont="1" applyFill="1" applyBorder="1" applyAlignment="1">
      <alignment/>
    </xf>
    <xf numFmtId="39" fontId="7" fillId="0" borderId="0" xfId="0" applyNumberFormat="1" applyFont="1" applyFill="1" applyBorder="1" applyAlignment="1">
      <alignment horizontal="center"/>
    </xf>
    <xf numFmtId="41" fontId="0" fillId="0" borderId="10" xfId="0" applyNumberFormat="1" applyFont="1" applyFill="1" applyBorder="1" applyAlignment="1">
      <alignment horizontal="center"/>
    </xf>
    <xf numFmtId="188" fontId="0" fillId="0" borderId="0" xfId="42" applyNumberFormat="1" applyFont="1" applyFill="1" applyBorder="1" applyAlignment="1">
      <alignment horizontal="center"/>
    </xf>
    <xf numFmtId="41" fontId="0" fillId="0" borderId="14" xfId="0" applyNumberFormat="1" applyFont="1" applyFill="1" applyBorder="1" applyAlignment="1">
      <alignment horizontal="right"/>
    </xf>
    <xf numFmtId="43" fontId="0" fillId="0" borderId="0" xfId="42" applyFont="1" applyFill="1" applyBorder="1" applyAlignment="1">
      <alignment/>
    </xf>
    <xf numFmtId="37" fontId="0" fillId="0" borderId="0" xfId="0" applyNumberFormat="1" applyFont="1" applyFill="1" applyBorder="1" applyAlignment="1">
      <alignment horizontal="left"/>
    </xf>
    <xf numFmtId="43" fontId="7" fillId="0" borderId="0" xfId="42" applyFont="1" applyFill="1" applyBorder="1" applyAlignment="1">
      <alignment/>
    </xf>
    <xf numFmtId="0" fontId="0" fillId="0" borderId="0" xfId="0" applyFill="1" applyBorder="1" applyAlignment="1">
      <alignment wrapText="1"/>
    </xf>
    <xf numFmtId="0" fontId="0" fillId="0" borderId="0" xfId="0" applyFill="1" applyBorder="1" applyAlignment="1">
      <alignment horizontal="justify" wrapText="1"/>
    </xf>
    <xf numFmtId="0" fontId="9" fillId="0" borderId="10" xfId="0" applyFont="1" applyFill="1" applyBorder="1" applyAlignment="1">
      <alignment/>
    </xf>
    <xf numFmtId="0" fontId="4" fillId="0" borderId="12" xfId="0" applyFont="1" applyFill="1" applyBorder="1" applyAlignment="1">
      <alignment/>
    </xf>
    <xf numFmtId="0" fontId="10" fillId="0" borderId="12" xfId="0" applyFont="1" applyFill="1" applyBorder="1" applyAlignment="1">
      <alignment/>
    </xf>
    <xf numFmtId="0" fontId="4" fillId="0" borderId="10" xfId="0" applyFont="1" applyFill="1" applyBorder="1" applyAlignment="1">
      <alignment/>
    </xf>
    <xf numFmtId="0" fontId="10" fillId="0" borderId="10" xfId="0" applyFont="1" applyFill="1" applyBorder="1" applyAlignment="1">
      <alignment/>
    </xf>
    <xf numFmtId="41" fontId="51" fillId="0" borderId="0" xfId="0" applyNumberFormat="1" applyFont="1" applyFill="1" applyBorder="1" applyAlignment="1">
      <alignment/>
    </xf>
    <xf numFmtId="41" fontId="0" fillId="34" borderId="13" xfId="0" applyNumberFormat="1" applyFont="1" applyFill="1" applyBorder="1" applyAlignment="1">
      <alignment/>
    </xf>
    <xf numFmtId="0" fontId="4" fillId="0" borderId="0" xfId="0" applyFont="1" applyFill="1" applyAlignment="1">
      <alignment horizontal="center"/>
    </xf>
    <xf numFmtId="0" fontId="4" fillId="0" borderId="11" xfId="0" applyFont="1" applyFill="1" applyBorder="1" applyAlignment="1">
      <alignment horizontal="center"/>
    </xf>
    <xf numFmtId="0" fontId="4" fillId="0" borderId="0" xfId="0" applyFont="1" applyFill="1" applyBorder="1" applyAlignment="1">
      <alignment horizontal="center"/>
    </xf>
    <xf numFmtId="0" fontId="0" fillId="0" borderId="10" xfId="0" applyFont="1" applyFill="1" applyBorder="1" applyAlignment="1">
      <alignment horizontal="center"/>
    </xf>
    <xf numFmtId="37" fontId="0" fillId="0" borderId="0" xfId="0" applyNumberFormat="1" applyFont="1" applyFill="1" applyBorder="1" applyAlignment="1">
      <alignment horizontal="left"/>
    </xf>
    <xf numFmtId="0" fontId="0" fillId="0" borderId="0" xfId="0" applyFill="1" applyBorder="1" applyAlignment="1">
      <alignment horizontal="justify" wrapText="1"/>
    </xf>
    <xf numFmtId="0" fontId="0" fillId="0" borderId="0" xfId="0" applyFont="1" applyFill="1" applyBorder="1" applyAlignment="1">
      <alignment horizontal="justify" vertical="center"/>
    </xf>
    <xf numFmtId="0" fontId="0" fillId="0" borderId="0" xfId="0" applyFont="1" applyFill="1" applyBorder="1" applyAlignment="1">
      <alignment horizontal="justify"/>
    </xf>
    <xf numFmtId="0" fontId="10" fillId="0" borderId="0" xfId="0" applyFont="1" applyFill="1" applyBorder="1" applyAlignment="1">
      <alignment horizontal="justify" vertical="top"/>
    </xf>
    <xf numFmtId="0" fontId="4" fillId="0" borderId="12" xfId="0" applyFont="1" applyFill="1" applyBorder="1" applyAlignment="1">
      <alignment horizontal="justify"/>
    </xf>
    <xf numFmtId="0" fontId="4" fillId="0" borderId="10" xfId="0" applyFont="1" applyFill="1" applyBorder="1" applyAlignment="1">
      <alignment horizontal="justify"/>
    </xf>
    <xf numFmtId="0" fontId="11" fillId="0" borderId="12" xfId="0" applyFont="1" applyFill="1" applyBorder="1" applyAlignment="1">
      <alignment horizontal="justify"/>
    </xf>
    <xf numFmtId="0" fontId="11" fillId="0" borderId="10" xfId="0" applyFont="1" applyFill="1" applyBorder="1" applyAlignment="1">
      <alignment horizontal="justify"/>
    </xf>
    <xf numFmtId="0" fontId="0" fillId="0" borderId="0" xfId="0" applyFont="1" applyFill="1" applyAlignment="1">
      <alignment horizontal="justify"/>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38100</xdr:rowOff>
    </xdr:from>
    <xdr:to>
      <xdr:col>0</xdr:col>
      <xdr:colOff>676275</xdr:colOff>
      <xdr:row>4</xdr:row>
      <xdr:rowOff>9525</xdr:rowOff>
    </xdr:to>
    <xdr:pic>
      <xdr:nvPicPr>
        <xdr:cNvPr id="1" name="Picture 1" descr="Maxtral Logo"/>
        <xdr:cNvPicPr preferRelativeResize="1">
          <a:picLocks noChangeAspect="1"/>
        </xdr:cNvPicPr>
      </xdr:nvPicPr>
      <xdr:blipFill>
        <a:blip r:embed="rId1"/>
        <a:stretch>
          <a:fillRect/>
        </a:stretch>
      </xdr:blipFill>
      <xdr:spPr>
        <a:xfrm>
          <a:off x="28575" y="38100"/>
          <a:ext cx="64770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47625</xdr:rowOff>
    </xdr:from>
    <xdr:to>
      <xdr:col>0</xdr:col>
      <xdr:colOff>714375</xdr:colOff>
      <xdr:row>4</xdr:row>
      <xdr:rowOff>19050</xdr:rowOff>
    </xdr:to>
    <xdr:pic>
      <xdr:nvPicPr>
        <xdr:cNvPr id="1" name="Picture 3" descr="Maxtral Logo"/>
        <xdr:cNvPicPr preferRelativeResize="1">
          <a:picLocks noChangeAspect="1"/>
        </xdr:cNvPicPr>
      </xdr:nvPicPr>
      <xdr:blipFill>
        <a:blip r:embed="rId1"/>
        <a:stretch>
          <a:fillRect/>
        </a:stretch>
      </xdr:blipFill>
      <xdr:spPr>
        <a:xfrm>
          <a:off x="66675" y="47625"/>
          <a:ext cx="647700"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38100</xdr:rowOff>
    </xdr:from>
    <xdr:to>
      <xdr:col>0</xdr:col>
      <xdr:colOff>733425</xdr:colOff>
      <xdr:row>0</xdr:row>
      <xdr:rowOff>38100</xdr:rowOff>
    </xdr:to>
    <xdr:pic>
      <xdr:nvPicPr>
        <xdr:cNvPr id="1" name="Picture 3" descr="Maxtral Logo"/>
        <xdr:cNvPicPr preferRelativeResize="1">
          <a:picLocks noChangeAspect="1"/>
        </xdr:cNvPicPr>
      </xdr:nvPicPr>
      <xdr:blipFill>
        <a:blip r:embed="rId1"/>
        <a:stretch>
          <a:fillRect/>
        </a:stretch>
      </xdr:blipFill>
      <xdr:spPr>
        <a:xfrm>
          <a:off x="28575" y="38100"/>
          <a:ext cx="704850" cy="0"/>
        </a:xfrm>
        <a:prstGeom prst="rect">
          <a:avLst/>
        </a:prstGeom>
        <a:noFill/>
        <a:ln w="9525" cmpd="sng">
          <a:noFill/>
        </a:ln>
      </xdr:spPr>
    </xdr:pic>
    <xdr:clientData/>
  </xdr:twoCellAnchor>
  <xdr:twoCellAnchor editAs="oneCell">
    <xdr:from>
      <xdr:col>0</xdr:col>
      <xdr:colOff>47625</xdr:colOff>
      <xdr:row>0</xdr:row>
      <xdr:rowOff>66675</xdr:rowOff>
    </xdr:from>
    <xdr:to>
      <xdr:col>0</xdr:col>
      <xdr:colOff>695325</xdr:colOff>
      <xdr:row>0</xdr:row>
      <xdr:rowOff>66675</xdr:rowOff>
    </xdr:to>
    <xdr:pic>
      <xdr:nvPicPr>
        <xdr:cNvPr id="2" name="Picture 3" descr="Maxtral Logo"/>
        <xdr:cNvPicPr preferRelativeResize="1">
          <a:picLocks noChangeAspect="1"/>
        </xdr:cNvPicPr>
      </xdr:nvPicPr>
      <xdr:blipFill>
        <a:blip r:embed="rId1"/>
        <a:stretch>
          <a:fillRect/>
        </a:stretch>
      </xdr:blipFill>
      <xdr:spPr>
        <a:xfrm>
          <a:off x="47625" y="66675"/>
          <a:ext cx="647700" cy="0"/>
        </a:xfrm>
        <a:prstGeom prst="rect">
          <a:avLst/>
        </a:prstGeom>
        <a:noFill/>
        <a:ln w="9525" cmpd="sng">
          <a:noFill/>
        </a:ln>
      </xdr:spPr>
    </xdr:pic>
    <xdr:clientData/>
  </xdr:twoCellAnchor>
  <xdr:twoCellAnchor editAs="oneCell">
    <xdr:from>
      <xdr:col>0</xdr:col>
      <xdr:colOff>28575</xdr:colOff>
      <xdr:row>0</xdr:row>
      <xdr:rowOff>85725</xdr:rowOff>
    </xdr:from>
    <xdr:to>
      <xdr:col>0</xdr:col>
      <xdr:colOff>676275</xdr:colOff>
      <xdr:row>4</xdr:row>
      <xdr:rowOff>57150</xdr:rowOff>
    </xdr:to>
    <xdr:pic>
      <xdr:nvPicPr>
        <xdr:cNvPr id="3" name="Picture 3" descr="Maxtral Logo"/>
        <xdr:cNvPicPr preferRelativeResize="1">
          <a:picLocks noChangeAspect="1"/>
        </xdr:cNvPicPr>
      </xdr:nvPicPr>
      <xdr:blipFill>
        <a:blip r:embed="rId1"/>
        <a:stretch>
          <a:fillRect/>
        </a:stretch>
      </xdr:blipFill>
      <xdr:spPr>
        <a:xfrm>
          <a:off x="28575" y="85725"/>
          <a:ext cx="647700"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38100</xdr:rowOff>
    </xdr:from>
    <xdr:to>
      <xdr:col>0</xdr:col>
      <xdr:colOff>676275</xdr:colOff>
      <xdr:row>4</xdr:row>
      <xdr:rowOff>9525</xdr:rowOff>
    </xdr:to>
    <xdr:pic>
      <xdr:nvPicPr>
        <xdr:cNvPr id="1" name="Picture 3" descr="Maxtral Logo"/>
        <xdr:cNvPicPr preferRelativeResize="1">
          <a:picLocks noChangeAspect="1"/>
        </xdr:cNvPicPr>
      </xdr:nvPicPr>
      <xdr:blipFill>
        <a:blip r:embed="rId1"/>
        <a:stretch>
          <a:fillRect/>
        </a:stretch>
      </xdr:blipFill>
      <xdr:spPr>
        <a:xfrm>
          <a:off x="28575" y="38100"/>
          <a:ext cx="647700"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38100</xdr:rowOff>
    </xdr:from>
    <xdr:to>
      <xdr:col>1</xdr:col>
      <xdr:colOff>276225</xdr:colOff>
      <xdr:row>4</xdr:row>
      <xdr:rowOff>9525</xdr:rowOff>
    </xdr:to>
    <xdr:pic>
      <xdr:nvPicPr>
        <xdr:cNvPr id="1" name="Picture 3" descr="Maxtral Logo"/>
        <xdr:cNvPicPr preferRelativeResize="1">
          <a:picLocks noChangeAspect="1"/>
        </xdr:cNvPicPr>
      </xdr:nvPicPr>
      <xdr:blipFill>
        <a:blip r:embed="rId1"/>
        <a:stretch>
          <a:fillRect/>
        </a:stretch>
      </xdr:blipFill>
      <xdr:spPr>
        <a:xfrm>
          <a:off x="28575" y="38100"/>
          <a:ext cx="6477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69"/>
  <sheetViews>
    <sheetView showGridLines="0" view="pageBreakPreview" zoomScaleSheetLayoutView="100" zoomScalePageLayoutView="0" workbookViewId="0" topLeftCell="A58">
      <selection activeCell="H43" sqref="H43"/>
    </sheetView>
  </sheetViews>
  <sheetFormatPr defaultColWidth="12.421875" defaultRowHeight="12.75"/>
  <cols>
    <col min="1" max="1" width="11.28125" style="47" customWidth="1"/>
    <col min="2" max="2" width="19.8515625" style="9" customWidth="1"/>
    <col min="3" max="3" width="3.57421875" style="9" customWidth="1"/>
    <col min="4" max="4" width="11.7109375" style="9" customWidth="1"/>
    <col min="5" max="5" width="3.7109375" style="9" customWidth="1"/>
    <col min="6" max="6" width="11.7109375" style="9" customWidth="1"/>
    <col min="7" max="7" width="4.00390625" style="9" customWidth="1"/>
    <col min="8" max="8" width="11.7109375" style="9" customWidth="1"/>
    <col min="9" max="9" width="3.421875" style="9" customWidth="1"/>
    <col min="10" max="10" width="11.7109375" style="9" customWidth="1"/>
    <col min="11" max="11" width="5.57421875" style="9" customWidth="1"/>
    <col min="12" max="12" width="2.140625" style="9" customWidth="1"/>
    <col min="13" max="13" width="12.421875" style="9" customWidth="1"/>
    <col min="14" max="14" width="3.00390625" style="9" customWidth="1"/>
    <col min="15" max="16" width="12.421875" style="9" customWidth="1"/>
    <col min="17" max="16384" width="12.421875" style="9" customWidth="1"/>
  </cols>
  <sheetData>
    <row r="1" spans="5:10" ht="15">
      <c r="E1" s="10"/>
      <c r="F1" s="10"/>
      <c r="G1" s="10"/>
      <c r="H1" s="10"/>
      <c r="I1" s="10"/>
      <c r="J1" s="10"/>
    </row>
    <row r="2" spans="2:10" ht="19.5">
      <c r="B2" s="48" t="s">
        <v>32</v>
      </c>
      <c r="C2" s="11"/>
      <c r="D2" s="11"/>
      <c r="E2" s="35"/>
      <c r="F2" s="11"/>
      <c r="G2" s="11"/>
      <c r="H2" s="11"/>
      <c r="I2" s="11"/>
      <c r="J2" s="11"/>
    </row>
    <row r="3" spans="2:10" ht="12.75">
      <c r="B3" s="49" t="s">
        <v>33</v>
      </c>
      <c r="C3" s="11"/>
      <c r="D3" s="11"/>
      <c r="E3" s="11"/>
      <c r="F3" s="11"/>
      <c r="G3" s="11"/>
      <c r="H3" s="11"/>
      <c r="I3" s="11"/>
      <c r="J3" s="11"/>
    </row>
    <row r="4" ht="12.75">
      <c r="B4" s="49" t="s">
        <v>3</v>
      </c>
    </row>
    <row r="5" ht="12.75"/>
    <row r="6" spans="1:11" ht="12.75">
      <c r="A6" s="123" t="s">
        <v>334</v>
      </c>
      <c r="B6" s="123"/>
      <c r="C6" s="123"/>
      <c r="D6" s="123"/>
      <c r="E6" s="123"/>
      <c r="F6" s="123"/>
      <c r="G6" s="123"/>
      <c r="H6" s="123"/>
      <c r="I6" s="123"/>
      <c r="J6" s="123"/>
      <c r="K6" s="123"/>
    </row>
    <row r="7" spans="2:11" ht="12.75">
      <c r="B7" s="25"/>
      <c r="C7" s="25"/>
      <c r="D7" s="25"/>
      <c r="E7" s="25"/>
      <c r="F7" s="25"/>
      <c r="G7" s="25"/>
      <c r="H7" s="25"/>
      <c r="I7" s="25"/>
      <c r="J7" s="25"/>
      <c r="K7" s="40"/>
    </row>
    <row r="8" spans="1:11" ht="12.75">
      <c r="A8" s="124" t="s">
        <v>151</v>
      </c>
      <c r="B8" s="124"/>
      <c r="C8" s="124"/>
      <c r="D8" s="124"/>
      <c r="E8" s="124"/>
      <c r="F8" s="124"/>
      <c r="G8" s="124"/>
      <c r="H8" s="124"/>
      <c r="I8" s="124"/>
      <c r="J8" s="124"/>
      <c r="K8" s="124"/>
    </row>
    <row r="9" ht="12.75"/>
    <row r="10" spans="1:10" ht="12.75">
      <c r="A10" s="4"/>
      <c r="B10" s="1"/>
      <c r="C10" s="1"/>
      <c r="D10" s="1"/>
      <c r="E10" s="12" t="s">
        <v>20</v>
      </c>
      <c r="F10" s="1"/>
      <c r="G10" s="1"/>
      <c r="H10" s="1"/>
      <c r="I10" s="12" t="s">
        <v>14</v>
      </c>
      <c r="J10" s="1"/>
    </row>
    <row r="11" spans="1:10" ht="12.75">
      <c r="A11" s="4"/>
      <c r="B11" s="1"/>
      <c r="C11" s="1"/>
      <c r="D11" s="17" t="s">
        <v>15</v>
      </c>
      <c r="E11" s="1"/>
      <c r="F11" s="17" t="s">
        <v>17</v>
      </c>
      <c r="G11" s="1"/>
      <c r="H11" s="17" t="s">
        <v>15</v>
      </c>
      <c r="I11" s="1"/>
      <c r="J11" s="17" t="s">
        <v>17</v>
      </c>
    </row>
    <row r="12" spans="1:15" ht="12.75">
      <c r="A12" s="4"/>
      <c r="B12" s="1"/>
      <c r="C12" s="1"/>
      <c r="D12" s="17" t="s">
        <v>16</v>
      </c>
      <c r="E12" s="1"/>
      <c r="F12" s="17" t="s">
        <v>18</v>
      </c>
      <c r="G12" s="1"/>
      <c r="H12" s="17" t="s">
        <v>80</v>
      </c>
      <c r="I12" s="1"/>
      <c r="J12" s="17" t="s">
        <v>19</v>
      </c>
      <c r="M12" s="9" t="s">
        <v>170</v>
      </c>
      <c r="O12" s="9" t="s">
        <v>170</v>
      </c>
    </row>
    <row r="13" spans="1:15" ht="12.75">
      <c r="A13" s="4"/>
      <c r="B13" s="1"/>
      <c r="C13" s="1"/>
      <c r="D13" s="36" t="s">
        <v>332</v>
      </c>
      <c r="E13" s="1"/>
      <c r="F13" s="36" t="s">
        <v>225</v>
      </c>
      <c r="G13" s="1"/>
      <c r="H13" s="26" t="str">
        <f>D13</f>
        <v>30/09/2012</v>
      </c>
      <c r="I13" s="1"/>
      <c r="J13" s="26" t="str">
        <f>F13</f>
        <v>30/09/2011</v>
      </c>
      <c r="M13" s="9" t="s">
        <v>166</v>
      </c>
      <c r="O13" s="9" t="s">
        <v>224</v>
      </c>
    </row>
    <row r="14" spans="1:15" ht="12.75">
      <c r="A14" s="4"/>
      <c r="B14" s="1"/>
      <c r="C14" s="1"/>
      <c r="D14" s="12"/>
      <c r="E14" s="1"/>
      <c r="F14" s="37"/>
      <c r="G14" s="1"/>
      <c r="H14" s="12"/>
      <c r="J14" s="12"/>
      <c r="M14" s="9" t="s">
        <v>250</v>
      </c>
      <c r="O14" s="9" t="s">
        <v>333</v>
      </c>
    </row>
    <row r="15" spans="1:10" ht="12.75">
      <c r="A15" s="4"/>
      <c r="B15" s="1"/>
      <c r="C15" s="1"/>
      <c r="D15" s="12" t="s">
        <v>129</v>
      </c>
      <c r="E15" s="1"/>
      <c r="F15" s="12" t="s">
        <v>129</v>
      </c>
      <c r="G15" s="1"/>
      <c r="H15" s="12" t="s">
        <v>129</v>
      </c>
      <c r="I15" s="1"/>
      <c r="J15" s="12" t="s">
        <v>129</v>
      </c>
    </row>
    <row r="16" spans="1:10" ht="12.75">
      <c r="A16" s="4" t="s">
        <v>171</v>
      </c>
      <c r="B16" s="1"/>
      <c r="C16" s="1"/>
      <c r="D16" s="12"/>
      <c r="E16" s="1"/>
      <c r="F16" s="12"/>
      <c r="G16" s="1"/>
      <c r="H16" s="12"/>
      <c r="I16" s="1"/>
      <c r="J16" s="12"/>
    </row>
    <row r="17" spans="1:10" ht="7.5" customHeight="1">
      <c r="A17" s="4"/>
      <c r="B17" s="1"/>
      <c r="C17" s="1"/>
      <c r="D17" s="8"/>
      <c r="E17" s="8"/>
      <c r="F17" s="8"/>
      <c r="G17" s="8"/>
      <c r="H17" s="8"/>
      <c r="I17" s="8"/>
      <c r="J17" s="8"/>
    </row>
    <row r="18" spans="1:15" ht="12.75">
      <c r="A18" s="42" t="s">
        <v>172</v>
      </c>
      <c r="B18" s="2"/>
      <c r="C18" s="1"/>
      <c r="D18" s="27">
        <v>2973</v>
      </c>
      <c r="E18" s="8"/>
      <c r="F18" s="15">
        <f>J18-O18</f>
        <v>4459</v>
      </c>
      <c r="G18" s="8"/>
      <c r="H18" s="27">
        <v>12441</v>
      </c>
      <c r="I18" s="8"/>
      <c r="J18" s="27">
        <v>16876</v>
      </c>
      <c r="M18" s="27"/>
      <c r="O18" s="27">
        <v>12417</v>
      </c>
    </row>
    <row r="19" spans="1:15" ht="12.75">
      <c r="A19" s="4"/>
      <c r="B19" s="1"/>
      <c r="C19" s="1"/>
      <c r="D19" s="27"/>
      <c r="E19" s="8"/>
      <c r="F19" s="8"/>
      <c r="G19" s="8"/>
      <c r="H19" s="8"/>
      <c r="I19" s="8"/>
      <c r="J19" s="8"/>
      <c r="M19" s="8"/>
      <c r="O19" s="8"/>
    </row>
    <row r="20" spans="1:15" ht="12.75">
      <c r="A20" s="42" t="s">
        <v>173</v>
      </c>
      <c r="B20" s="2"/>
      <c r="C20" s="1"/>
      <c r="D20" s="27">
        <f>-5448+581</f>
        <v>-4867</v>
      </c>
      <c r="E20" s="8"/>
      <c r="F20" s="15">
        <f>J20-O20</f>
        <v>-5334</v>
      </c>
      <c r="G20" s="8"/>
      <c r="H20" s="8">
        <v>-20070</v>
      </c>
      <c r="I20" s="8"/>
      <c r="J20" s="8">
        <v>-21261</v>
      </c>
      <c r="M20" s="8"/>
      <c r="O20" s="8">
        <v>-15927</v>
      </c>
    </row>
    <row r="21" spans="1:15" ht="7.5" customHeight="1">
      <c r="A21" s="4"/>
      <c r="B21" s="1"/>
      <c r="C21" s="1"/>
      <c r="D21" s="8"/>
      <c r="E21" s="8"/>
      <c r="F21" s="8"/>
      <c r="G21" s="8"/>
      <c r="H21" s="8"/>
      <c r="I21" s="8"/>
      <c r="J21" s="8"/>
      <c r="M21" s="8"/>
      <c r="O21" s="8"/>
    </row>
    <row r="22" spans="1:15" ht="12.75">
      <c r="A22" s="4"/>
      <c r="B22" s="1"/>
      <c r="C22" s="1"/>
      <c r="D22" s="28"/>
      <c r="E22" s="8"/>
      <c r="F22" s="28"/>
      <c r="G22" s="8"/>
      <c r="H22" s="28"/>
      <c r="I22" s="8"/>
      <c r="J22" s="28"/>
      <c r="M22" s="28"/>
      <c r="O22" s="28"/>
    </row>
    <row r="23" spans="1:15" ht="12.75">
      <c r="A23" s="2" t="s">
        <v>314</v>
      </c>
      <c r="B23" s="24"/>
      <c r="C23" s="1"/>
      <c r="D23" s="29">
        <f>D18+D20</f>
        <v>-1894</v>
      </c>
      <c r="E23" s="8"/>
      <c r="F23" s="29">
        <f>F18+F20</f>
        <v>-875</v>
      </c>
      <c r="G23" s="8"/>
      <c r="H23" s="29">
        <f>H18+H20</f>
        <v>-7629</v>
      </c>
      <c r="I23" s="8"/>
      <c r="J23" s="29">
        <v>-4385</v>
      </c>
      <c r="M23" s="29"/>
      <c r="O23" s="29">
        <v>-3510</v>
      </c>
    </row>
    <row r="24" spans="1:15" ht="12.75">
      <c r="A24" s="4"/>
      <c r="B24" s="1"/>
      <c r="C24" s="1"/>
      <c r="D24" s="29"/>
      <c r="E24" s="8"/>
      <c r="F24" s="29"/>
      <c r="G24" s="8"/>
      <c r="H24" s="29"/>
      <c r="I24" s="8"/>
      <c r="J24" s="29"/>
      <c r="M24" s="29"/>
      <c r="O24" s="29"/>
    </row>
    <row r="25" spans="1:15" ht="12.75">
      <c r="A25" s="42" t="s">
        <v>174</v>
      </c>
      <c r="B25" s="2"/>
      <c r="C25" s="1"/>
      <c r="D25" s="29">
        <v>938</v>
      </c>
      <c r="E25" s="8"/>
      <c r="F25" s="15">
        <f>J25-O25</f>
        <v>80</v>
      </c>
      <c r="G25" s="8"/>
      <c r="H25" s="29">
        <v>1160</v>
      </c>
      <c r="I25" s="8"/>
      <c r="J25" s="29">
        <v>330</v>
      </c>
      <c r="M25" s="29"/>
      <c r="O25" s="29">
        <v>250</v>
      </c>
    </row>
    <row r="26" spans="1:15" ht="12.75">
      <c r="A26" s="4"/>
      <c r="B26" s="1"/>
      <c r="C26" s="1"/>
      <c r="D26" s="29"/>
      <c r="E26" s="8"/>
      <c r="F26" s="15"/>
      <c r="G26" s="8"/>
      <c r="H26" s="29"/>
      <c r="I26" s="8"/>
      <c r="J26" s="29"/>
      <c r="M26" s="29"/>
      <c r="O26" s="29"/>
    </row>
    <row r="27" spans="1:15" ht="12.75">
      <c r="A27" s="3" t="s">
        <v>175</v>
      </c>
      <c r="B27" s="1"/>
      <c r="C27" s="1"/>
      <c r="D27" s="29">
        <v>-135</v>
      </c>
      <c r="E27" s="8"/>
      <c r="F27" s="15">
        <f>J27-O27</f>
        <v>-307</v>
      </c>
      <c r="G27" s="8"/>
      <c r="H27" s="29">
        <v>-675</v>
      </c>
      <c r="I27" s="8"/>
      <c r="J27" s="29">
        <v>-1059</v>
      </c>
      <c r="M27" s="29"/>
      <c r="O27" s="29">
        <v>-752</v>
      </c>
    </row>
    <row r="28" spans="1:15" ht="12.75">
      <c r="A28" s="4"/>
      <c r="B28" s="1"/>
      <c r="C28" s="1"/>
      <c r="D28" s="29"/>
      <c r="E28" s="8"/>
      <c r="F28" s="15"/>
      <c r="G28" s="8"/>
      <c r="H28" s="29"/>
      <c r="I28" s="8"/>
      <c r="J28" s="29"/>
      <c r="M28" s="29"/>
      <c r="O28" s="29"/>
    </row>
    <row r="29" spans="1:15" ht="12.75">
      <c r="A29" s="42" t="s">
        <v>176</v>
      </c>
      <c r="B29" s="2"/>
      <c r="C29" s="1"/>
      <c r="D29" s="29">
        <f>-19-581</f>
        <v>-600</v>
      </c>
      <c r="E29" s="8"/>
      <c r="F29" s="15">
        <f>J29-O29</f>
        <v>-853</v>
      </c>
      <c r="G29" s="8"/>
      <c r="H29" s="29">
        <v>-2845</v>
      </c>
      <c r="I29" s="8"/>
      <c r="J29" s="29">
        <v>-3474</v>
      </c>
      <c r="M29" s="29"/>
      <c r="O29" s="29">
        <v>-2621</v>
      </c>
    </row>
    <row r="30" spans="1:15" ht="7.5" customHeight="1">
      <c r="A30" s="4"/>
      <c r="B30" s="1"/>
      <c r="C30" s="1"/>
      <c r="D30" s="30"/>
      <c r="E30" s="8"/>
      <c r="F30" s="30"/>
      <c r="G30" s="8"/>
      <c r="H30" s="30"/>
      <c r="I30" s="8"/>
      <c r="J30" s="30"/>
      <c r="M30" s="30"/>
      <c r="O30" s="30"/>
    </row>
    <row r="31" spans="1:15" ht="12.75">
      <c r="A31" s="4"/>
      <c r="B31" s="1"/>
      <c r="C31" s="1"/>
      <c r="D31" s="29"/>
      <c r="E31" s="8"/>
      <c r="F31" s="29"/>
      <c r="G31" s="8"/>
      <c r="H31" s="29"/>
      <c r="I31" s="8"/>
      <c r="J31" s="29"/>
      <c r="M31" s="29"/>
      <c r="O31" s="29"/>
    </row>
    <row r="32" spans="1:15" ht="12.75">
      <c r="A32" s="4" t="s">
        <v>234</v>
      </c>
      <c r="B32" s="1"/>
      <c r="C32" s="1"/>
      <c r="D32" s="29">
        <f>SUM(D22:D30)</f>
        <v>-1691</v>
      </c>
      <c r="E32" s="8"/>
      <c r="F32" s="29">
        <f>SUM(F22:F30)</f>
        <v>-1955</v>
      </c>
      <c r="G32" s="8"/>
      <c r="H32" s="29">
        <f>SUM(H22:H30)</f>
        <v>-9989</v>
      </c>
      <c r="I32" s="8"/>
      <c r="J32" s="29">
        <v>-8588</v>
      </c>
      <c r="M32" s="29"/>
      <c r="O32" s="29">
        <v>-6633</v>
      </c>
    </row>
    <row r="33" spans="1:15" ht="12.75">
      <c r="A33" s="4"/>
      <c r="B33" s="1"/>
      <c r="C33" s="1"/>
      <c r="D33" s="29"/>
      <c r="E33" s="8"/>
      <c r="F33" s="29"/>
      <c r="G33" s="8"/>
      <c r="H33" s="29"/>
      <c r="I33" s="8"/>
      <c r="J33" s="29"/>
      <c r="M33" s="29"/>
      <c r="O33" s="29"/>
    </row>
    <row r="34" spans="1:15" ht="12.75">
      <c r="A34" s="3" t="s">
        <v>41</v>
      </c>
      <c r="B34" s="1"/>
      <c r="C34" s="1"/>
      <c r="D34" s="29">
        <v>0</v>
      </c>
      <c r="E34" s="8"/>
      <c r="F34" s="29">
        <f>J34-O34</f>
        <v>6</v>
      </c>
      <c r="G34" s="8"/>
      <c r="H34" s="29">
        <v>6</v>
      </c>
      <c r="I34" s="8"/>
      <c r="J34" s="29">
        <v>127</v>
      </c>
      <c r="M34" s="29"/>
      <c r="O34" s="29">
        <v>121</v>
      </c>
    </row>
    <row r="35" spans="1:15" ht="12.75">
      <c r="A35" s="4"/>
      <c r="B35" s="1"/>
      <c r="C35" s="1"/>
      <c r="D35" s="29"/>
      <c r="E35" s="8"/>
      <c r="F35" s="29"/>
      <c r="G35" s="8"/>
      <c r="H35" s="29"/>
      <c r="I35" s="8"/>
      <c r="J35" s="29"/>
      <c r="M35" s="29"/>
      <c r="O35" s="29"/>
    </row>
    <row r="36" spans="1:15" ht="12.75">
      <c r="A36" s="42" t="s">
        <v>134</v>
      </c>
      <c r="B36" s="2"/>
      <c r="C36" s="1"/>
      <c r="D36" s="29">
        <v>-1067</v>
      </c>
      <c r="E36" s="8"/>
      <c r="F36" s="15">
        <f>J36-O36</f>
        <v>-1360</v>
      </c>
      <c r="G36" s="8"/>
      <c r="H36" s="29">
        <v>-3501</v>
      </c>
      <c r="I36" s="8"/>
      <c r="J36" s="29">
        <v>-3738</v>
      </c>
      <c r="M36" s="29"/>
      <c r="O36" s="29">
        <v>-2378</v>
      </c>
    </row>
    <row r="37" spans="1:15" ht="7.5" customHeight="1">
      <c r="A37" s="4"/>
      <c r="B37" s="1"/>
      <c r="C37" s="1"/>
      <c r="D37" s="29"/>
      <c r="E37" s="8"/>
      <c r="F37" s="29"/>
      <c r="G37" s="8"/>
      <c r="H37" s="29"/>
      <c r="I37" s="8"/>
      <c r="J37" s="29"/>
      <c r="M37" s="29"/>
      <c r="O37" s="29"/>
    </row>
    <row r="38" spans="1:15" ht="12.75">
      <c r="A38" s="2" t="s">
        <v>190</v>
      </c>
      <c r="B38" s="1"/>
      <c r="C38" s="1"/>
      <c r="D38" s="31"/>
      <c r="E38" s="8"/>
      <c r="F38" s="31"/>
      <c r="G38" s="8"/>
      <c r="H38" s="31"/>
      <c r="I38" s="8"/>
      <c r="J38" s="31"/>
      <c r="M38" s="31"/>
      <c r="O38" s="31"/>
    </row>
    <row r="39" spans="1:15" ht="12.75">
      <c r="A39" s="4" t="s">
        <v>177</v>
      </c>
      <c r="B39" s="2"/>
      <c r="C39" s="1"/>
      <c r="D39" s="29">
        <f>SUM(D32:D36)</f>
        <v>-2758</v>
      </c>
      <c r="E39" s="8"/>
      <c r="F39" s="29">
        <f>SUM(F32:F36)</f>
        <v>-3309</v>
      </c>
      <c r="G39" s="8"/>
      <c r="H39" s="29">
        <f>SUM(H32:H36)</f>
        <v>-13484</v>
      </c>
      <c r="I39" s="8"/>
      <c r="J39" s="29">
        <v>-12199</v>
      </c>
      <c r="K39" s="50"/>
      <c r="M39" s="29"/>
      <c r="O39" s="29">
        <v>-8890</v>
      </c>
    </row>
    <row r="40" spans="2:15" ht="12.75">
      <c r="B40" s="1"/>
      <c r="C40" s="1"/>
      <c r="D40" s="29"/>
      <c r="E40" s="8"/>
      <c r="F40" s="29"/>
      <c r="G40" s="8"/>
      <c r="H40" s="29"/>
      <c r="I40" s="8"/>
      <c r="J40" s="29"/>
      <c r="K40" s="51"/>
      <c r="M40" s="29"/>
      <c r="O40" s="29"/>
    </row>
    <row r="41" spans="1:15" ht="12.75">
      <c r="A41" s="42" t="s">
        <v>178</v>
      </c>
      <c r="B41" s="2"/>
      <c r="C41" s="1"/>
      <c r="D41" s="29">
        <v>1230</v>
      </c>
      <c r="E41" s="8"/>
      <c r="F41" s="15">
        <f>J41-O41</f>
        <v>825</v>
      </c>
      <c r="G41" s="8"/>
      <c r="H41" s="29">
        <v>3341</v>
      </c>
      <c r="I41" s="8"/>
      <c r="J41" s="29">
        <v>1838</v>
      </c>
      <c r="M41" s="29"/>
      <c r="O41" s="29">
        <v>1013</v>
      </c>
    </row>
    <row r="42" spans="1:15" ht="6" customHeight="1">
      <c r="A42" s="2"/>
      <c r="B42" s="2"/>
      <c r="C42" s="1"/>
      <c r="D42" s="30"/>
      <c r="E42" s="8"/>
      <c r="F42" s="30"/>
      <c r="G42" s="8"/>
      <c r="H42" s="30"/>
      <c r="I42" s="8"/>
      <c r="J42" s="30"/>
      <c r="M42" s="30"/>
      <c r="O42" s="30"/>
    </row>
    <row r="43" spans="1:15" ht="12.75">
      <c r="A43" s="2" t="s">
        <v>191</v>
      </c>
      <c r="B43" s="2"/>
      <c r="C43" s="1"/>
      <c r="D43" s="29"/>
      <c r="E43" s="8"/>
      <c r="F43" s="29"/>
      <c r="G43" s="8"/>
      <c r="H43" s="29"/>
      <c r="I43" s="8"/>
      <c r="J43" s="29"/>
      <c r="M43" s="29"/>
      <c r="O43" s="29"/>
    </row>
    <row r="44" spans="1:15" ht="13.5" thickBot="1">
      <c r="A44" s="47" t="s">
        <v>179</v>
      </c>
      <c r="B44" s="1"/>
      <c r="C44" s="1"/>
      <c r="D44" s="29">
        <f>D39+D41</f>
        <v>-1528</v>
      </c>
      <c r="E44" s="8"/>
      <c r="F44" s="29">
        <f>F39+F41</f>
        <v>-2484</v>
      </c>
      <c r="G44" s="8"/>
      <c r="H44" s="29">
        <f>H39+H41</f>
        <v>-10143</v>
      </c>
      <c r="I44" s="8"/>
      <c r="J44" s="29">
        <v>-10361</v>
      </c>
      <c r="M44" s="32"/>
      <c r="O44" s="32">
        <v>-7877</v>
      </c>
    </row>
    <row r="45" spans="1:15" ht="10.5" customHeight="1" thickTop="1">
      <c r="A45" s="2"/>
      <c r="B45" s="1"/>
      <c r="C45" s="1"/>
      <c r="D45" s="29"/>
      <c r="E45" s="8"/>
      <c r="F45" s="29"/>
      <c r="G45" s="8"/>
      <c r="H45" s="29"/>
      <c r="I45" s="8"/>
      <c r="J45" s="29"/>
      <c r="M45" s="29"/>
      <c r="O45" s="29"/>
    </row>
    <row r="46" spans="1:15" ht="12" customHeight="1">
      <c r="A46" s="2" t="s">
        <v>228</v>
      </c>
      <c r="B46" s="1"/>
      <c r="C46" s="1"/>
      <c r="D46" s="29"/>
      <c r="E46" s="8"/>
      <c r="F46" s="29"/>
      <c r="G46" s="8"/>
      <c r="H46" s="29"/>
      <c r="I46" s="8"/>
      <c r="J46" s="29"/>
      <c r="M46" s="29"/>
      <c r="O46" s="29"/>
    </row>
    <row r="47" spans="1:15" ht="6.75" customHeight="1">
      <c r="A47" s="2"/>
      <c r="B47" s="1"/>
      <c r="C47" s="1"/>
      <c r="D47" s="29"/>
      <c r="E47" s="8"/>
      <c r="F47" s="29"/>
      <c r="G47" s="8"/>
      <c r="H47" s="29"/>
      <c r="I47" s="8"/>
      <c r="J47" s="29"/>
      <c r="M47" s="29"/>
      <c r="O47" s="29"/>
    </row>
    <row r="48" spans="1:15" ht="12" customHeight="1">
      <c r="A48" s="42" t="s">
        <v>192</v>
      </c>
      <c r="B48" s="1"/>
      <c r="C48" s="1"/>
      <c r="D48" s="29"/>
      <c r="E48" s="8"/>
      <c r="F48" s="29"/>
      <c r="G48" s="8"/>
      <c r="H48" s="29"/>
      <c r="I48" s="8"/>
      <c r="J48" s="29"/>
      <c r="M48" s="29"/>
      <c r="O48" s="29"/>
    </row>
    <row r="49" spans="1:15" ht="12" customHeight="1">
      <c r="A49" s="42" t="s">
        <v>179</v>
      </c>
      <c r="B49" s="1"/>
      <c r="C49" s="1"/>
      <c r="D49" s="30">
        <f>H49-M49</f>
        <v>0</v>
      </c>
      <c r="E49" s="8"/>
      <c r="F49" s="45">
        <f>J49-O49</f>
        <v>-1</v>
      </c>
      <c r="G49" s="8"/>
      <c r="H49" s="30">
        <v>0</v>
      </c>
      <c r="I49" s="8"/>
      <c r="J49" s="30">
        <v>-2</v>
      </c>
      <c r="M49" s="30"/>
      <c r="O49" s="30">
        <v>-1</v>
      </c>
    </row>
    <row r="50" spans="1:15" ht="8.25" customHeight="1">
      <c r="A50" s="2"/>
      <c r="B50" s="1"/>
      <c r="C50" s="1"/>
      <c r="M50" s="29"/>
      <c r="O50" s="29"/>
    </row>
    <row r="51" spans="1:15" ht="12" customHeight="1">
      <c r="A51" s="2" t="s">
        <v>215</v>
      </c>
      <c r="B51" s="1"/>
      <c r="C51" s="1"/>
      <c r="D51" s="29"/>
      <c r="E51" s="8"/>
      <c r="F51" s="29"/>
      <c r="G51" s="8"/>
      <c r="H51" s="29"/>
      <c r="I51" s="8"/>
      <c r="J51" s="29"/>
      <c r="M51" s="29"/>
      <c r="O51" s="29"/>
    </row>
    <row r="52" spans="1:15" ht="12.75" customHeight="1" thickBot="1">
      <c r="A52" s="2" t="s">
        <v>216</v>
      </c>
      <c r="B52" s="1"/>
      <c r="C52" s="1"/>
      <c r="D52" s="32">
        <f>D44+D49</f>
        <v>-1528</v>
      </c>
      <c r="E52" s="8"/>
      <c r="F52" s="32">
        <f>F44+F49</f>
        <v>-2485</v>
      </c>
      <c r="G52" s="8"/>
      <c r="H52" s="32">
        <f>H44+H49</f>
        <v>-10143</v>
      </c>
      <c r="I52" s="8"/>
      <c r="J52" s="32">
        <v>-10363</v>
      </c>
      <c r="M52" s="32"/>
      <c r="O52" s="32">
        <v>-7878</v>
      </c>
    </row>
    <row r="53" spans="1:15" ht="9.75" customHeight="1" thickTop="1">
      <c r="A53" s="2"/>
      <c r="B53" s="1"/>
      <c r="C53" s="1"/>
      <c r="D53" s="29"/>
      <c r="E53" s="8"/>
      <c r="F53" s="29"/>
      <c r="G53" s="8"/>
      <c r="H53" s="29"/>
      <c r="I53" s="8"/>
      <c r="J53" s="29"/>
      <c r="M53" s="29"/>
      <c r="O53" s="29"/>
    </row>
    <row r="54" spans="1:15" ht="12.75">
      <c r="A54" s="2" t="s">
        <v>67</v>
      </c>
      <c r="B54" s="1"/>
      <c r="C54" s="1"/>
      <c r="D54" s="29"/>
      <c r="E54" s="8"/>
      <c r="F54" s="29"/>
      <c r="G54" s="8"/>
      <c r="H54" s="29"/>
      <c r="I54" s="8"/>
      <c r="J54" s="29"/>
      <c r="M54" s="29"/>
      <c r="O54" s="29"/>
    </row>
    <row r="55" spans="1:15" ht="13.5" thickBot="1">
      <c r="A55" s="2" t="s">
        <v>162</v>
      </c>
      <c r="B55" s="1"/>
      <c r="C55" s="1"/>
      <c r="D55" s="32">
        <f>D52</f>
        <v>-1528</v>
      </c>
      <c r="E55" s="8"/>
      <c r="F55" s="32">
        <f>F52</f>
        <v>-2485</v>
      </c>
      <c r="G55" s="8"/>
      <c r="H55" s="32">
        <f>H52</f>
        <v>-10143</v>
      </c>
      <c r="I55" s="8"/>
      <c r="J55" s="32">
        <v>-10363</v>
      </c>
      <c r="M55" s="32"/>
      <c r="O55" s="32">
        <v>-7878</v>
      </c>
    </row>
    <row r="56" spans="1:10" ht="8.25" customHeight="1" thickTop="1">
      <c r="A56" s="2"/>
      <c r="B56" s="1"/>
      <c r="C56" s="1"/>
      <c r="D56" s="29"/>
      <c r="E56" s="8"/>
      <c r="F56" s="29"/>
      <c r="G56" s="8"/>
      <c r="H56" s="29"/>
      <c r="I56" s="8"/>
      <c r="J56" s="29"/>
    </row>
    <row r="57" spans="1:10" ht="12.75">
      <c r="A57" s="4" t="s">
        <v>208</v>
      </c>
      <c r="B57" s="4"/>
      <c r="C57" s="1"/>
      <c r="D57" s="1"/>
      <c r="E57" s="1"/>
      <c r="F57" s="1"/>
      <c r="G57" s="1"/>
      <c r="H57" s="1"/>
      <c r="I57" s="1"/>
      <c r="J57" s="1"/>
    </row>
    <row r="58" spans="1:10" ht="12.75">
      <c r="A58" s="4" t="s">
        <v>209</v>
      </c>
      <c r="B58" s="4"/>
      <c r="C58" s="1"/>
      <c r="D58" s="1"/>
      <c r="E58" s="1"/>
      <c r="F58" s="1"/>
      <c r="G58" s="1"/>
      <c r="H58" s="1"/>
      <c r="I58" s="1"/>
      <c r="J58" s="1"/>
    </row>
    <row r="59" spans="1:15" ht="12.75">
      <c r="A59" s="43" t="s">
        <v>310</v>
      </c>
      <c r="B59" s="20"/>
      <c r="C59" s="1"/>
      <c r="D59" s="39">
        <f>Notes!F287</f>
        <v>-0.7272727272727273</v>
      </c>
      <c r="E59" s="38"/>
      <c r="F59" s="39">
        <f>Notes!H287</f>
        <v>-1.18277010947168</v>
      </c>
      <c r="G59" s="38"/>
      <c r="H59" s="39">
        <f>Notes!J287</f>
        <v>-4.827701094716802</v>
      </c>
      <c r="I59" s="38"/>
      <c r="J59" s="44">
        <f>Notes!L287</f>
        <v>-4.932413136601618</v>
      </c>
      <c r="M59" s="39"/>
      <c r="O59" s="9">
        <v>-3.749643027129938</v>
      </c>
    </row>
    <row r="60" spans="1:13" ht="12.75">
      <c r="A60" s="43"/>
      <c r="B60" s="20"/>
      <c r="C60" s="1"/>
      <c r="D60" s="39"/>
      <c r="E60" s="38"/>
      <c r="F60" s="39"/>
      <c r="G60" s="38"/>
      <c r="H60" s="39"/>
      <c r="I60" s="38"/>
      <c r="J60" s="44"/>
      <c r="M60" s="39"/>
    </row>
    <row r="61" spans="1:10" ht="12.75">
      <c r="A61" s="43"/>
      <c r="B61" s="20"/>
      <c r="C61" s="1"/>
      <c r="D61" s="39"/>
      <c r="E61" s="38"/>
      <c r="F61" s="39"/>
      <c r="G61" s="38"/>
      <c r="H61" s="33"/>
      <c r="I61" s="38"/>
      <c r="J61" s="33"/>
    </row>
    <row r="62" spans="2:10" ht="12.75">
      <c r="B62" s="34"/>
      <c r="C62" s="34"/>
      <c r="D62" s="34"/>
      <c r="E62" s="34"/>
      <c r="F62" s="34"/>
      <c r="G62" s="34"/>
      <c r="H62" s="34"/>
      <c r="I62" s="34"/>
      <c r="J62" s="34"/>
    </row>
    <row r="63" spans="2:10" ht="12.75">
      <c r="B63" s="34"/>
      <c r="C63" s="34"/>
      <c r="D63" s="34"/>
      <c r="E63" s="34"/>
      <c r="F63" s="34"/>
      <c r="G63" s="34"/>
      <c r="H63" s="34"/>
      <c r="I63" s="34"/>
      <c r="J63" s="34"/>
    </row>
    <row r="64" spans="1:10" ht="12.75">
      <c r="A64" s="52" t="s">
        <v>158</v>
      </c>
      <c r="B64" s="34"/>
      <c r="C64" s="34"/>
      <c r="D64" s="34"/>
      <c r="E64" s="34"/>
      <c r="F64" s="34"/>
      <c r="G64" s="34"/>
      <c r="H64" s="34"/>
      <c r="I64" s="34"/>
      <c r="J64" s="34"/>
    </row>
    <row r="65" ht="12.75">
      <c r="A65" s="52" t="s">
        <v>251</v>
      </c>
    </row>
    <row r="66" ht="12.75">
      <c r="A66" s="53" t="s">
        <v>159</v>
      </c>
    </row>
    <row r="67" ht="12.75">
      <c r="A67" s="53"/>
    </row>
    <row r="68" ht="12.75">
      <c r="A68" s="53"/>
    </row>
    <row r="69" spans="1:5" ht="12.75">
      <c r="A69" s="53"/>
      <c r="E69" s="9" t="s">
        <v>62</v>
      </c>
    </row>
  </sheetData>
  <sheetProtection/>
  <mergeCells count="2">
    <mergeCell ref="A6:K6"/>
    <mergeCell ref="A8:K8"/>
  </mergeCells>
  <printOptions/>
  <pageMargins left="1.02" right="0.33" top="0.511811023622047" bottom="0.118110236220472" header="0.19" footer="0.236220472440945"/>
  <pageSetup blackAndWhite="1" horizontalDpi="300" verticalDpi="300" orientation="portrait" paperSize="9" scale="90" r:id="rId4"/>
  <drawing r:id="rId3"/>
  <legacyDrawing r:id="rId2"/>
</worksheet>
</file>

<file path=xl/worksheets/sheet2.xml><?xml version="1.0" encoding="utf-8"?>
<worksheet xmlns="http://schemas.openxmlformats.org/spreadsheetml/2006/main" xmlns:r="http://schemas.openxmlformats.org/officeDocument/2006/relationships">
  <dimension ref="A1:M66"/>
  <sheetViews>
    <sheetView showGridLines="0" view="pageBreakPreview" zoomScaleSheetLayoutView="100" workbookViewId="0" topLeftCell="A40">
      <selection activeCell="E33" sqref="E33:E47"/>
    </sheetView>
  </sheetViews>
  <sheetFormatPr defaultColWidth="9.140625" defaultRowHeight="12.75"/>
  <cols>
    <col min="1" max="1" width="12.421875" style="9" customWidth="1"/>
    <col min="2" max="3" width="9.140625" style="9" customWidth="1"/>
    <col min="4" max="4" width="34.7109375" style="9" customWidth="1"/>
    <col min="5" max="5" width="11.28125" style="9" customWidth="1"/>
    <col min="6" max="6" width="4.00390625" style="9" customWidth="1"/>
    <col min="7" max="7" width="11.28125" style="50" customWidth="1"/>
    <col min="8" max="8" width="4.7109375" style="9" customWidth="1"/>
    <col min="9" max="9" width="10.7109375" style="9" hidden="1" customWidth="1"/>
    <col min="10" max="10" width="2.140625" style="9" customWidth="1"/>
    <col min="11" max="11" width="9.140625" style="9" customWidth="1"/>
    <col min="12" max="13" width="9.57421875" style="9" bestFit="1" customWidth="1"/>
    <col min="14" max="16384" width="9.140625" style="9" customWidth="1"/>
  </cols>
  <sheetData>
    <row r="1" spans="1:12" ht="15">
      <c r="A1" s="47"/>
      <c r="C1" s="10"/>
      <c r="E1" s="10"/>
      <c r="F1" s="10"/>
      <c r="G1" s="54"/>
      <c r="H1" s="10"/>
      <c r="I1" s="10"/>
      <c r="J1" s="10"/>
      <c r="K1" s="10"/>
      <c r="L1" s="10"/>
    </row>
    <row r="2" spans="1:12" ht="19.5">
      <c r="A2" s="47"/>
      <c r="B2" s="48" t="s">
        <v>32</v>
      </c>
      <c r="C2" s="11"/>
      <c r="D2" s="11"/>
      <c r="E2" s="11"/>
      <c r="F2" s="11"/>
      <c r="G2" s="55"/>
      <c r="H2" s="11"/>
      <c r="I2" s="11"/>
      <c r="J2" s="11"/>
      <c r="K2" s="11"/>
      <c r="L2" s="11"/>
    </row>
    <row r="3" spans="1:12" ht="12.75">
      <c r="A3" s="47"/>
      <c r="B3" s="49" t="s">
        <v>33</v>
      </c>
      <c r="C3" s="11"/>
      <c r="D3" s="11"/>
      <c r="E3" s="11"/>
      <c r="F3" s="11"/>
      <c r="G3" s="55"/>
      <c r="H3" s="11"/>
      <c r="I3" s="11"/>
      <c r="J3" s="11"/>
      <c r="K3" s="11"/>
      <c r="L3" s="11"/>
    </row>
    <row r="4" spans="1:2" ht="12.75">
      <c r="A4" s="47"/>
      <c r="B4" s="49" t="s">
        <v>3</v>
      </c>
    </row>
    <row r="5" spans="1:12" ht="12.75">
      <c r="A5" s="47"/>
      <c r="C5" s="1"/>
      <c r="D5" s="1"/>
      <c r="E5" s="1"/>
      <c r="F5" s="1"/>
      <c r="G5" s="8"/>
      <c r="H5" s="1"/>
      <c r="I5" s="1"/>
      <c r="J5" s="1"/>
      <c r="K5" s="1"/>
      <c r="L5" s="1"/>
    </row>
    <row r="6" spans="1:12" ht="12.75">
      <c r="A6" s="125" t="str">
        <f>'Income Statement'!A6</f>
        <v>UNAUDITED INTERIM FINANCIAL REPORT FOR THE THIRD QUARTER ENDED 30 SEPTEMBER 2012</v>
      </c>
      <c r="B6" s="125"/>
      <c r="C6" s="125"/>
      <c r="D6" s="125"/>
      <c r="E6" s="125"/>
      <c r="F6" s="125"/>
      <c r="G6" s="125"/>
      <c r="H6" s="125"/>
      <c r="I6" s="1"/>
      <c r="J6" s="1"/>
      <c r="K6" s="1"/>
      <c r="L6" s="1"/>
    </row>
    <row r="7" spans="1:12" ht="12.75">
      <c r="A7" s="1"/>
      <c r="B7" s="56"/>
      <c r="C7" s="1"/>
      <c r="D7" s="1"/>
      <c r="E7" s="1"/>
      <c r="F7" s="1"/>
      <c r="G7" s="8"/>
      <c r="H7" s="1"/>
      <c r="I7" s="1"/>
      <c r="J7" s="1"/>
      <c r="K7" s="1"/>
      <c r="L7" s="1"/>
    </row>
    <row r="8" spans="1:12" ht="14.25">
      <c r="A8" s="124" t="s">
        <v>152</v>
      </c>
      <c r="B8" s="124"/>
      <c r="C8" s="124"/>
      <c r="D8" s="124"/>
      <c r="E8" s="124"/>
      <c r="F8" s="124"/>
      <c r="G8" s="124"/>
      <c r="H8" s="124"/>
      <c r="I8" s="124"/>
      <c r="J8" s="57"/>
      <c r="K8" s="57"/>
      <c r="L8" s="57"/>
    </row>
    <row r="9" spans="1:12" ht="14.25">
      <c r="A9" s="58"/>
      <c r="B9" s="58"/>
      <c r="C9" s="58"/>
      <c r="D9" s="58"/>
      <c r="E9" s="58"/>
      <c r="F9" s="58"/>
      <c r="G9" s="58"/>
      <c r="H9" s="58"/>
      <c r="I9" s="58"/>
      <c r="J9" s="57"/>
      <c r="K9" s="57"/>
      <c r="L9" s="57"/>
    </row>
    <row r="10" spans="1:12" ht="12.75">
      <c r="A10" s="1"/>
      <c r="B10" s="1"/>
      <c r="C10" s="1"/>
      <c r="D10" s="1"/>
      <c r="E10" s="17" t="s">
        <v>128</v>
      </c>
      <c r="G10" s="17" t="s">
        <v>128</v>
      </c>
      <c r="H10" s="1"/>
      <c r="I10" s="17" t="s">
        <v>128</v>
      </c>
      <c r="J10" s="1"/>
      <c r="K10" s="1"/>
      <c r="L10" s="1"/>
    </row>
    <row r="11" spans="1:12" ht="12.75">
      <c r="A11" s="1"/>
      <c r="B11" s="1"/>
      <c r="C11" s="1"/>
      <c r="D11" s="1"/>
      <c r="E11" s="36" t="str">
        <f>'Income Statement'!D13</f>
        <v>30/09/2012</v>
      </c>
      <c r="G11" s="36" t="s">
        <v>227</v>
      </c>
      <c r="H11" s="1"/>
      <c r="I11" s="36" t="s">
        <v>60</v>
      </c>
      <c r="J11" s="1"/>
      <c r="K11" s="1"/>
      <c r="L11" s="1"/>
    </row>
    <row r="12" spans="1:12" ht="12.75">
      <c r="A12" s="1"/>
      <c r="B12" s="1"/>
      <c r="C12" s="1"/>
      <c r="D12" s="1"/>
      <c r="E12" s="12" t="s">
        <v>129</v>
      </c>
      <c r="G12" s="12" t="s">
        <v>129</v>
      </c>
      <c r="H12" s="1"/>
      <c r="I12" s="36"/>
      <c r="J12" s="1"/>
      <c r="K12" s="1"/>
      <c r="L12" s="1"/>
    </row>
    <row r="13" spans="1:12" ht="12.75">
      <c r="A13" s="1"/>
      <c r="B13" s="1"/>
      <c r="C13" s="1"/>
      <c r="D13" s="1"/>
      <c r="E13" s="12" t="s">
        <v>2</v>
      </c>
      <c r="G13" s="12" t="s">
        <v>193</v>
      </c>
      <c r="H13" s="1"/>
      <c r="I13" s="59" t="s">
        <v>129</v>
      </c>
      <c r="J13" s="1"/>
      <c r="K13" s="1"/>
      <c r="L13" s="1"/>
    </row>
    <row r="14" spans="1:12" ht="12.75">
      <c r="A14" s="4" t="s">
        <v>68</v>
      </c>
      <c r="B14" s="1"/>
      <c r="C14" s="1"/>
      <c r="D14" s="1"/>
      <c r="H14" s="1"/>
      <c r="I14" s="50"/>
      <c r="J14" s="1"/>
      <c r="K14" s="1"/>
      <c r="L14" s="1"/>
    </row>
    <row r="15" spans="1:12" ht="12.75">
      <c r="A15" s="1"/>
      <c r="B15" s="1"/>
      <c r="C15" s="1"/>
      <c r="D15" s="1"/>
      <c r="E15" s="12"/>
      <c r="G15" s="12"/>
      <c r="H15" s="1"/>
      <c r="I15" s="8"/>
      <c r="J15" s="1"/>
      <c r="K15" s="1"/>
      <c r="L15" s="1"/>
    </row>
    <row r="16" spans="1:12" ht="12.75">
      <c r="A16" s="4" t="s">
        <v>69</v>
      </c>
      <c r="B16" s="1"/>
      <c r="C16" s="1"/>
      <c r="D16" s="1"/>
      <c r="E16" s="12"/>
      <c r="G16" s="12"/>
      <c r="H16" s="1"/>
      <c r="I16" s="8"/>
      <c r="J16" s="1"/>
      <c r="K16" s="1"/>
      <c r="L16" s="1"/>
    </row>
    <row r="17" spans="1:12" ht="12.75">
      <c r="A17" s="3" t="s">
        <v>35</v>
      </c>
      <c r="B17" s="4"/>
      <c r="C17" s="4"/>
      <c r="D17" s="1"/>
      <c r="E17" s="13">
        <v>72978</v>
      </c>
      <c r="G17" s="13">
        <v>76778</v>
      </c>
      <c r="H17" s="1"/>
      <c r="I17" s="8">
        <f>59806-7416</f>
        <v>52390</v>
      </c>
      <c r="J17" s="1"/>
      <c r="K17" s="1"/>
      <c r="L17" s="1"/>
    </row>
    <row r="18" spans="1:12" ht="12.75">
      <c r="A18" s="3"/>
      <c r="B18" s="4"/>
      <c r="C18" s="4"/>
      <c r="D18" s="1"/>
      <c r="E18" s="8"/>
      <c r="F18" s="1"/>
      <c r="G18" s="8"/>
      <c r="H18" s="1"/>
      <c r="I18" s="14">
        <f>SUM(I17:I17)</f>
        <v>52390</v>
      </c>
      <c r="J18" s="1"/>
      <c r="K18" s="1"/>
      <c r="L18" s="1"/>
    </row>
    <row r="19" spans="1:12" ht="12.75">
      <c r="A19" s="4" t="s">
        <v>70</v>
      </c>
      <c r="B19" s="4"/>
      <c r="C19" s="4"/>
      <c r="D19" s="1"/>
      <c r="E19" s="8"/>
      <c r="G19" s="8"/>
      <c r="H19" s="1"/>
      <c r="I19" s="8"/>
      <c r="J19" s="1"/>
      <c r="K19" s="1"/>
      <c r="L19" s="1"/>
    </row>
    <row r="20" spans="1:12" ht="12.75">
      <c r="A20" s="1" t="s">
        <v>21</v>
      </c>
      <c r="B20" s="1"/>
      <c r="C20" s="1"/>
      <c r="D20" s="1"/>
      <c r="E20" s="8">
        <v>5072</v>
      </c>
      <c r="G20" s="8">
        <v>11568</v>
      </c>
      <c r="H20" s="1"/>
      <c r="I20" s="8">
        <v>31821</v>
      </c>
      <c r="J20" s="1"/>
      <c r="K20" s="1"/>
      <c r="L20" s="1"/>
    </row>
    <row r="21" spans="1:12" ht="12.75">
      <c r="A21" s="1" t="s">
        <v>22</v>
      </c>
      <c r="B21" s="1"/>
      <c r="C21" s="1"/>
      <c r="D21" s="1"/>
      <c r="E21" s="8">
        <v>3417</v>
      </c>
      <c r="G21" s="8">
        <v>3825</v>
      </c>
      <c r="H21" s="1"/>
      <c r="I21" s="8">
        <v>30270</v>
      </c>
      <c r="J21" s="1"/>
      <c r="K21" s="1"/>
      <c r="L21" s="1"/>
    </row>
    <row r="22" spans="1:12" ht="12.75">
      <c r="A22" s="1" t="s">
        <v>23</v>
      </c>
      <c r="B22" s="1"/>
      <c r="C22" s="1"/>
      <c r="D22" s="1"/>
      <c r="E22" s="8">
        <v>40503</v>
      </c>
      <c r="G22" s="8">
        <v>41462</v>
      </c>
      <c r="H22" s="1"/>
      <c r="I22" s="8">
        <v>20162</v>
      </c>
      <c r="J22" s="1"/>
      <c r="K22" s="1"/>
      <c r="L22" s="1"/>
    </row>
    <row r="23" spans="1:12" ht="12.75">
      <c r="A23" s="1" t="s">
        <v>145</v>
      </c>
      <c r="B23" s="1"/>
      <c r="C23" s="1"/>
      <c r="D23" s="1"/>
      <c r="E23" s="8">
        <v>28</v>
      </c>
      <c r="G23" s="8">
        <v>28</v>
      </c>
      <c r="H23" s="1"/>
      <c r="I23" s="8"/>
      <c r="J23" s="1"/>
      <c r="K23" s="1"/>
      <c r="L23" s="1"/>
    </row>
    <row r="24" spans="1:12" ht="12.75">
      <c r="A24" s="1" t="s">
        <v>24</v>
      </c>
      <c r="B24" s="1"/>
      <c r="C24" s="1"/>
      <c r="D24" s="1"/>
      <c r="E24" s="8">
        <v>721</v>
      </c>
      <c r="G24" s="8">
        <v>1123</v>
      </c>
      <c r="H24" s="1"/>
      <c r="I24" s="8">
        <v>9163</v>
      </c>
      <c r="J24" s="1"/>
      <c r="K24" s="1"/>
      <c r="L24" s="1"/>
    </row>
    <row r="25" spans="1:12" ht="12.75">
      <c r="A25" s="1"/>
      <c r="B25" s="1"/>
      <c r="C25" s="1"/>
      <c r="D25" s="1"/>
      <c r="E25" s="28">
        <f>SUM(E20:E24)</f>
        <v>49741</v>
      </c>
      <c r="G25" s="28">
        <f>SUM(G19:G24)</f>
        <v>58006</v>
      </c>
      <c r="H25" s="1"/>
      <c r="I25" s="14">
        <f>SUM(I20:I24)</f>
        <v>91416</v>
      </c>
      <c r="J25" s="1"/>
      <c r="K25" s="1"/>
      <c r="L25" s="1"/>
    </row>
    <row r="26" spans="1:12" ht="12.75">
      <c r="A26" s="1" t="s">
        <v>180</v>
      </c>
      <c r="B26" s="1"/>
      <c r="C26" s="1"/>
      <c r="D26" s="1"/>
      <c r="E26" s="13">
        <v>23396</v>
      </c>
      <c r="G26" s="13">
        <v>24668</v>
      </c>
      <c r="H26" s="1"/>
      <c r="I26" s="8"/>
      <c r="J26" s="1"/>
      <c r="K26" s="1"/>
      <c r="L26" s="1"/>
    </row>
    <row r="27" spans="1:12" ht="12.75">
      <c r="A27" s="1"/>
      <c r="B27" s="1"/>
      <c r="C27" s="1"/>
      <c r="D27" s="1"/>
      <c r="E27" s="14">
        <f>SUM(E25:E26)</f>
        <v>73137</v>
      </c>
      <c r="G27" s="14">
        <f>SUM(G25:G26)</f>
        <v>82674</v>
      </c>
      <c r="H27" s="1"/>
      <c r="I27" s="8"/>
      <c r="J27" s="1"/>
      <c r="K27" s="1"/>
      <c r="L27" s="1"/>
    </row>
    <row r="28" spans="1:12" ht="8.25" customHeight="1">
      <c r="A28" s="1"/>
      <c r="B28" s="1"/>
      <c r="C28" s="1"/>
      <c r="D28" s="1"/>
      <c r="E28" s="8"/>
      <c r="G28" s="8"/>
      <c r="H28" s="1"/>
      <c r="I28" s="8"/>
      <c r="J28" s="1"/>
      <c r="K28" s="1"/>
      <c r="L28" s="1"/>
    </row>
    <row r="29" spans="1:12" ht="13.5" thickBot="1">
      <c r="A29" s="4" t="s">
        <v>71</v>
      </c>
      <c r="B29" s="1"/>
      <c r="C29" s="1"/>
      <c r="D29" s="1"/>
      <c r="E29" s="60">
        <f>E17+E27</f>
        <v>146115</v>
      </c>
      <c r="G29" s="60">
        <f>G17+G27</f>
        <v>159452</v>
      </c>
      <c r="H29" s="1"/>
      <c r="I29" s="60">
        <f>I18+I25</f>
        <v>143806</v>
      </c>
      <c r="J29" s="1"/>
      <c r="K29" s="1"/>
      <c r="L29" s="1"/>
    </row>
    <row r="30" spans="1:12" ht="13.5" thickTop="1">
      <c r="A30" s="1"/>
      <c r="B30" s="1"/>
      <c r="C30" s="1"/>
      <c r="D30" s="1"/>
      <c r="E30" s="8"/>
      <c r="G30" s="8"/>
      <c r="H30" s="1"/>
      <c r="I30" s="8"/>
      <c r="J30" s="1"/>
      <c r="K30" s="1"/>
      <c r="L30" s="1"/>
    </row>
    <row r="31" spans="1:12" ht="12.75">
      <c r="A31" s="4" t="s">
        <v>72</v>
      </c>
      <c r="B31" s="1"/>
      <c r="C31" s="1"/>
      <c r="D31" s="1"/>
      <c r="E31" s="8"/>
      <c r="G31" s="8"/>
      <c r="H31" s="1"/>
      <c r="I31" s="8"/>
      <c r="J31" s="1"/>
      <c r="K31" s="1"/>
      <c r="L31" s="1"/>
    </row>
    <row r="32" spans="1:12" ht="12.75">
      <c r="A32" s="1"/>
      <c r="B32" s="1"/>
      <c r="C32" s="1"/>
      <c r="D32" s="1"/>
      <c r="E32" s="8"/>
      <c r="G32" s="8"/>
      <c r="H32" s="1"/>
      <c r="I32" s="8"/>
      <c r="J32" s="1"/>
      <c r="K32" s="1"/>
      <c r="L32" s="1"/>
    </row>
    <row r="33" spans="1:12" ht="12.75">
      <c r="A33" s="4" t="s">
        <v>163</v>
      </c>
      <c r="B33" s="1"/>
      <c r="C33" s="1"/>
      <c r="D33" s="1"/>
      <c r="E33" s="8"/>
      <c r="G33" s="8"/>
      <c r="H33" s="1"/>
      <c r="I33" s="8"/>
      <c r="J33" s="1"/>
      <c r="K33" s="1"/>
      <c r="L33" s="1"/>
    </row>
    <row r="34" spans="1:12" ht="12.75">
      <c r="A34" s="1" t="s">
        <v>27</v>
      </c>
      <c r="B34" s="1"/>
      <c r="C34" s="1"/>
      <c r="D34" s="1"/>
      <c r="E34" s="8">
        <v>105050</v>
      </c>
      <c r="G34" s="8">
        <v>105050</v>
      </c>
      <c r="H34" s="1"/>
      <c r="I34" s="8">
        <v>105050</v>
      </c>
      <c r="J34" s="1"/>
      <c r="K34" s="1"/>
      <c r="L34" s="1"/>
    </row>
    <row r="35" spans="1:12" ht="12" customHeight="1">
      <c r="A35" s="1" t="s">
        <v>147</v>
      </c>
      <c r="B35" s="1"/>
      <c r="C35" s="1"/>
      <c r="D35" s="1"/>
      <c r="E35" s="8">
        <f>33766+6464</f>
        <v>40230</v>
      </c>
      <c r="G35" s="8">
        <v>40230</v>
      </c>
      <c r="H35" s="1"/>
      <c r="I35" s="8">
        <v>5805</v>
      </c>
      <c r="J35" s="1"/>
      <c r="K35" s="1"/>
      <c r="L35" s="1"/>
    </row>
    <row r="36" spans="1:12" ht="12.75">
      <c r="A36" s="1" t="s">
        <v>258</v>
      </c>
      <c r="B36" s="1"/>
      <c r="C36" s="1"/>
      <c r="D36" s="1"/>
      <c r="E36" s="8">
        <f>Equity!J39</f>
        <v>-79241</v>
      </c>
      <c r="G36" s="8">
        <v>-69098</v>
      </c>
      <c r="H36" s="1"/>
      <c r="I36" s="8">
        <f>16875+168</f>
        <v>17043</v>
      </c>
      <c r="J36" s="1"/>
      <c r="K36" s="1"/>
      <c r="L36" s="1"/>
    </row>
    <row r="37" spans="1:13" ht="12.75" customHeight="1">
      <c r="A37" s="4" t="s">
        <v>73</v>
      </c>
      <c r="B37" s="1"/>
      <c r="C37" s="1"/>
      <c r="D37" s="1"/>
      <c r="E37" s="14">
        <f>SUM(E34:E36)</f>
        <v>66039</v>
      </c>
      <c r="G37" s="14">
        <f>SUM(G34:G36)</f>
        <v>76182</v>
      </c>
      <c r="H37" s="1"/>
      <c r="I37" s="28">
        <f>SUM(I34:I36)</f>
        <v>127898</v>
      </c>
      <c r="J37" s="1"/>
      <c r="K37" s="1"/>
      <c r="L37" s="61"/>
      <c r="M37" s="62"/>
    </row>
    <row r="38" spans="1:12" ht="12.75">
      <c r="A38" s="1"/>
      <c r="B38" s="1"/>
      <c r="C38" s="1"/>
      <c r="D38" s="1"/>
      <c r="E38" s="8"/>
      <c r="G38" s="8"/>
      <c r="H38" s="1"/>
      <c r="I38" s="8"/>
      <c r="J38" s="1"/>
      <c r="K38" s="1"/>
      <c r="L38" s="1"/>
    </row>
    <row r="39" spans="1:12" ht="12.75">
      <c r="A39" s="4" t="s">
        <v>74</v>
      </c>
      <c r="B39" s="1"/>
      <c r="C39" s="1"/>
      <c r="D39" s="1"/>
      <c r="E39" s="8"/>
      <c r="G39" s="8"/>
      <c r="H39" s="1"/>
      <c r="I39" s="8"/>
      <c r="J39" s="1"/>
      <c r="K39" s="1"/>
      <c r="L39" s="1"/>
    </row>
    <row r="40" spans="1:12" ht="12.75">
      <c r="A40" s="1" t="s">
        <v>10</v>
      </c>
      <c r="B40" s="1"/>
      <c r="C40" s="1"/>
      <c r="D40" s="1"/>
      <c r="E40" s="8">
        <v>48</v>
      </c>
      <c r="G40" s="8">
        <v>162</v>
      </c>
      <c r="H40" s="1"/>
      <c r="I40" s="8">
        <v>21555</v>
      </c>
      <c r="J40" s="1"/>
      <c r="K40" s="1"/>
      <c r="L40" s="1"/>
    </row>
    <row r="41" spans="1:12" ht="12.75">
      <c r="A41" s="1" t="s">
        <v>52</v>
      </c>
      <c r="B41" s="1"/>
      <c r="C41" s="1"/>
      <c r="D41" s="1"/>
      <c r="E41" s="13">
        <v>517</v>
      </c>
      <c r="G41" s="13">
        <v>3874</v>
      </c>
      <c r="H41" s="1"/>
      <c r="I41" s="13">
        <f>6076-172</f>
        <v>5904</v>
      </c>
      <c r="J41" s="1"/>
      <c r="K41" s="1"/>
      <c r="L41" s="1"/>
    </row>
    <row r="42" spans="1:12" ht="12.75">
      <c r="A42" s="1"/>
      <c r="B42" s="1"/>
      <c r="C42" s="1"/>
      <c r="D42" s="1"/>
      <c r="E42" s="14">
        <f>SUM(E40:E41)</f>
        <v>565</v>
      </c>
      <c r="G42" s="14">
        <f>SUM(G40:G41)</f>
        <v>4036</v>
      </c>
      <c r="H42" s="1"/>
      <c r="I42" s="14">
        <f>SUM(I40:I41)</f>
        <v>27459</v>
      </c>
      <c r="J42" s="1"/>
      <c r="K42" s="1"/>
      <c r="L42" s="1"/>
    </row>
    <row r="43" spans="1:12" ht="12.75">
      <c r="A43" s="4" t="s">
        <v>75</v>
      </c>
      <c r="B43" s="4"/>
      <c r="C43" s="4"/>
      <c r="D43" s="1"/>
      <c r="E43" s="8"/>
      <c r="G43" s="8"/>
      <c r="H43" s="1"/>
      <c r="I43" s="8"/>
      <c r="J43" s="1"/>
      <c r="K43" s="1"/>
      <c r="L43" s="1"/>
    </row>
    <row r="44" spans="1:12" ht="12.75">
      <c r="A44" s="1" t="s">
        <v>10</v>
      </c>
      <c r="B44" s="1"/>
      <c r="C44" s="1"/>
      <c r="D44" s="1"/>
      <c r="E44" s="8">
        <v>62336</v>
      </c>
      <c r="G44" s="8">
        <v>60901</v>
      </c>
      <c r="H44" s="1"/>
      <c r="I44" s="8">
        <v>34509</v>
      </c>
      <c r="J44" s="1"/>
      <c r="K44" s="1"/>
      <c r="L44" s="1"/>
    </row>
    <row r="45" spans="1:12" ht="12.75">
      <c r="A45" s="1" t="s">
        <v>25</v>
      </c>
      <c r="B45" s="1"/>
      <c r="C45" s="1"/>
      <c r="D45" s="1"/>
      <c r="E45" s="8">
        <v>3432</v>
      </c>
      <c r="G45" s="8">
        <v>5613</v>
      </c>
      <c r="H45" s="1"/>
      <c r="I45" s="8">
        <v>12702</v>
      </c>
      <c r="J45" s="1"/>
      <c r="K45" s="1"/>
      <c r="L45" s="1"/>
    </row>
    <row r="46" spans="1:12" ht="12.75">
      <c r="A46" s="1" t="s">
        <v>26</v>
      </c>
      <c r="B46" s="1"/>
      <c r="C46" s="1"/>
      <c r="D46" s="1"/>
      <c r="E46" s="8">
        <v>10280</v>
      </c>
      <c r="G46" s="8">
        <v>7185</v>
      </c>
      <c r="H46" s="1"/>
      <c r="I46" s="8">
        <v>7826</v>
      </c>
      <c r="J46" s="1"/>
      <c r="K46" s="1"/>
      <c r="L46" s="1"/>
    </row>
    <row r="47" spans="1:12" ht="12.75">
      <c r="A47" s="1" t="s">
        <v>226</v>
      </c>
      <c r="B47" s="1"/>
      <c r="C47" s="1"/>
      <c r="D47" s="1"/>
      <c r="E47" s="8">
        <v>2631</v>
      </c>
      <c r="G47" s="8">
        <v>4036</v>
      </c>
      <c r="H47" s="1"/>
      <c r="I47" s="8"/>
      <c r="J47" s="1"/>
      <c r="K47" s="1"/>
      <c r="L47" s="1"/>
    </row>
    <row r="48" spans="1:12" ht="12.75">
      <c r="A48" s="1"/>
      <c r="B48" s="1"/>
      <c r="C48" s="1"/>
      <c r="D48" s="1"/>
      <c r="E48" s="28">
        <f>SUM(E44:E47)</f>
        <v>78679</v>
      </c>
      <c r="G48" s="28">
        <f>SUM(G44:G47)</f>
        <v>77735</v>
      </c>
      <c r="H48" s="1"/>
      <c r="I48" s="14">
        <f>SUM(I44:I46)</f>
        <v>55037</v>
      </c>
      <c r="J48" s="1"/>
      <c r="K48" s="1"/>
      <c r="L48" s="1"/>
    </row>
    <row r="49" spans="1:12" ht="12.75">
      <c r="A49" s="1" t="s">
        <v>181</v>
      </c>
      <c r="B49" s="1"/>
      <c r="C49" s="1"/>
      <c r="D49" s="1"/>
      <c r="E49" s="8"/>
      <c r="G49" s="8"/>
      <c r="H49" s="1"/>
      <c r="I49" s="8"/>
      <c r="J49" s="1"/>
      <c r="K49" s="1"/>
      <c r="L49" s="1"/>
    </row>
    <row r="50" spans="1:12" ht="12" customHeight="1">
      <c r="A50" s="1" t="s">
        <v>182</v>
      </c>
      <c r="B50" s="1"/>
      <c r="C50" s="1"/>
      <c r="D50" s="1"/>
      <c r="E50" s="8">
        <v>832</v>
      </c>
      <c r="G50" s="8">
        <v>1499</v>
      </c>
      <c r="H50" s="1"/>
      <c r="I50" s="8"/>
      <c r="J50" s="1"/>
      <c r="K50" s="1"/>
      <c r="L50" s="1"/>
    </row>
    <row r="51" spans="1:12" ht="12" customHeight="1">
      <c r="A51" s="1"/>
      <c r="B51" s="1"/>
      <c r="C51" s="1"/>
      <c r="D51" s="1"/>
      <c r="E51" s="14">
        <f>SUM(E48:E50)</f>
        <v>79511</v>
      </c>
      <c r="G51" s="14">
        <f>SUM(G48:G50)</f>
        <v>79234</v>
      </c>
      <c r="H51" s="1"/>
      <c r="I51" s="8"/>
      <c r="J51" s="1"/>
      <c r="K51" s="1"/>
      <c r="L51" s="1"/>
    </row>
    <row r="52" spans="1:12" ht="12" customHeight="1">
      <c r="A52" s="1"/>
      <c r="B52" s="1"/>
      <c r="C52" s="1"/>
      <c r="D52" s="1"/>
      <c r="E52" s="8"/>
      <c r="G52" s="8"/>
      <c r="H52" s="1"/>
      <c r="I52" s="8"/>
      <c r="J52" s="1"/>
      <c r="K52" s="1"/>
      <c r="L52" s="1"/>
    </row>
    <row r="53" spans="1:12" ht="12.75">
      <c r="A53" s="4" t="s">
        <v>76</v>
      </c>
      <c r="B53" s="1"/>
      <c r="C53" s="1"/>
      <c r="D53" s="1"/>
      <c r="E53" s="13">
        <f>E42+E48+E50</f>
        <v>80076</v>
      </c>
      <c r="G53" s="13">
        <f>G42+G48+G50</f>
        <v>83270</v>
      </c>
      <c r="H53" s="1"/>
      <c r="I53" s="13">
        <f>I42+I48</f>
        <v>82496</v>
      </c>
      <c r="J53" s="1"/>
      <c r="K53" s="1"/>
      <c r="L53" s="1"/>
    </row>
    <row r="54" spans="1:12" ht="12.75">
      <c r="A54" s="1"/>
      <c r="B54" s="1"/>
      <c r="C54" s="1"/>
      <c r="D54" s="1"/>
      <c r="E54" s="8"/>
      <c r="G54" s="8"/>
      <c r="H54" s="1"/>
      <c r="I54" s="8"/>
      <c r="J54" s="1"/>
      <c r="K54" s="1"/>
      <c r="L54" s="1"/>
    </row>
    <row r="55" spans="1:12" ht="13.5" thickBot="1">
      <c r="A55" s="4" t="s">
        <v>77</v>
      </c>
      <c r="B55" s="1"/>
      <c r="C55" s="1"/>
      <c r="D55" s="1"/>
      <c r="E55" s="60">
        <f>E37+E53</f>
        <v>146115</v>
      </c>
      <c r="G55" s="60">
        <f>G37+G53</f>
        <v>159452</v>
      </c>
      <c r="H55" s="1"/>
      <c r="I55" s="60" t="e">
        <f>#REF!+I53</f>
        <v>#REF!</v>
      </c>
      <c r="J55" s="1"/>
      <c r="K55" s="121">
        <f>E29-E55</f>
        <v>0</v>
      </c>
      <c r="L55" s="1"/>
    </row>
    <row r="56" spans="1:12" ht="13.5" thickTop="1">
      <c r="A56" s="1"/>
      <c r="B56" s="1"/>
      <c r="C56" s="1"/>
      <c r="D56" s="1"/>
      <c r="E56" s="8"/>
      <c r="G56" s="8"/>
      <c r="H56" s="1"/>
      <c r="I56" s="8"/>
      <c r="J56" s="1"/>
      <c r="K56" s="1"/>
      <c r="L56" s="1"/>
    </row>
    <row r="57" spans="1:12" ht="12.75">
      <c r="A57" s="63" t="s">
        <v>313</v>
      </c>
      <c r="B57" s="4"/>
      <c r="C57" s="4"/>
      <c r="D57" s="1"/>
      <c r="E57" s="113">
        <f>ROUND((E29-E53)/210100*100,2)</f>
        <v>31.43</v>
      </c>
      <c r="G57" s="113">
        <f>ROUND((G29-G53)/210100*100,2)</f>
        <v>36.26</v>
      </c>
      <c r="H57" s="38"/>
      <c r="I57" s="65" t="e">
        <f>(I29-I53-I35-#REF!)/210100*100</f>
        <v>#REF!</v>
      </c>
      <c r="J57" s="1"/>
      <c r="K57" s="1"/>
      <c r="L57" s="1"/>
    </row>
    <row r="58" spans="1:12" ht="12.75">
      <c r="A58" s="63"/>
      <c r="B58" s="4"/>
      <c r="C58" s="4"/>
      <c r="D58" s="1"/>
      <c r="E58" s="64"/>
      <c r="G58" s="64"/>
      <c r="H58" s="38"/>
      <c r="I58" s="65"/>
      <c r="J58" s="1"/>
      <c r="K58" s="1"/>
      <c r="L58" s="1"/>
    </row>
    <row r="59" spans="1:12" ht="12.75">
      <c r="A59" s="63"/>
      <c r="B59" s="4"/>
      <c r="C59" s="4"/>
      <c r="D59" s="1"/>
      <c r="E59" s="64"/>
      <c r="G59" s="64"/>
      <c r="H59" s="38"/>
      <c r="I59" s="65"/>
      <c r="J59" s="1"/>
      <c r="K59" s="1"/>
      <c r="L59" s="1"/>
    </row>
    <row r="60" spans="1:12" ht="12.75">
      <c r="A60" s="63"/>
      <c r="B60" s="4"/>
      <c r="C60" s="4"/>
      <c r="D60" s="1"/>
      <c r="E60" s="65"/>
      <c r="G60" s="65"/>
      <c r="H60" s="38"/>
      <c r="I60" s="65"/>
      <c r="J60" s="1"/>
      <c r="K60" s="1"/>
      <c r="L60" s="1"/>
    </row>
    <row r="61" spans="1:12" ht="12.75">
      <c r="A61" s="52" t="s">
        <v>220</v>
      </c>
      <c r="B61" s="16"/>
      <c r="C61" s="16"/>
      <c r="D61" s="16"/>
      <c r="E61" s="16"/>
      <c r="F61" s="16"/>
      <c r="G61" s="66"/>
      <c r="H61" s="16"/>
      <c r="I61" s="16"/>
      <c r="J61" s="16"/>
      <c r="K61" s="16"/>
      <c r="L61" s="16"/>
    </row>
    <row r="62" spans="1:12" ht="12.75">
      <c r="A62" s="52" t="s">
        <v>252</v>
      </c>
      <c r="B62" s="16"/>
      <c r="C62" s="16"/>
      <c r="D62" s="16"/>
      <c r="E62" s="16"/>
      <c r="F62" s="16"/>
      <c r="G62" s="66"/>
      <c r="H62" s="16"/>
      <c r="I62" s="16"/>
      <c r="J62" s="16"/>
      <c r="K62" s="16"/>
      <c r="L62" s="16"/>
    </row>
    <row r="63" spans="1:12" ht="12.75">
      <c r="A63" s="53" t="s">
        <v>160</v>
      </c>
      <c r="B63" s="1"/>
      <c r="C63" s="1"/>
      <c r="D63" s="1"/>
      <c r="E63" s="1"/>
      <c r="F63" s="1"/>
      <c r="G63" s="1"/>
      <c r="H63" s="1"/>
      <c r="I63" s="1"/>
      <c r="J63" s="1"/>
      <c r="K63" s="1"/>
      <c r="L63" s="1"/>
    </row>
    <row r="64" spans="1:12" ht="12.75">
      <c r="A64" s="53"/>
      <c r="B64" s="1"/>
      <c r="C64" s="1"/>
      <c r="D64" s="1"/>
      <c r="E64" s="1"/>
      <c r="F64" s="1"/>
      <c r="G64" s="1"/>
      <c r="H64" s="1"/>
      <c r="I64" s="1"/>
      <c r="J64" s="1"/>
      <c r="K64" s="1"/>
      <c r="L64" s="1"/>
    </row>
    <row r="65" spans="1:12" ht="10.5" customHeight="1">
      <c r="A65" s="53"/>
      <c r="B65" s="1"/>
      <c r="C65" s="1"/>
      <c r="D65" s="1"/>
      <c r="E65" s="1"/>
      <c r="F65" s="1"/>
      <c r="G65" s="1"/>
      <c r="H65" s="1"/>
      <c r="I65" s="1"/>
      <c r="J65" s="1"/>
      <c r="K65" s="1"/>
      <c r="L65" s="1"/>
    </row>
    <row r="66" ht="12.75">
      <c r="D66" s="19" t="s">
        <v>61</v>
      </c>
    </row>
  </sheetData>
  <sheetProtection/>
  <mergeCells count="2">
    <mergeCell ref="A8:I8"/>
    <mergeCell ref="A6:H6"/>
  </mergeCells>
  <printOptions/>
  <pageMargins left="1.25" right="0.236220472440945" top="0.511811023622047" bottom="0.236220472440945" header="0.47244094488189" footer="0.236220472440945"/>
  <pageSetup blackAndWhite="1" horizontalDpi="300" verticalDpi="300" orientation="portrait" paperSize="9" scale="90" r:id="rId4"/>
  <drawing r:id="rId3"/>
  <legacyDrawing r:id="rId2"/>
</worksheet>
</file>

<file path=xl/worksheets/sheet3.xml><?xml version="1.0" encoding="utf-8"?>
<worksheet xmlns="http://schemas.openxmlformats.org/spreadsheetml/2006/main" xmlns:r="http://schemas.openxmlformats.org/officeDocument/2006/relationships">
  <dimension ref="A1:N64"/>
  <sheetViews>
    <sheetView showGridLines="0" view="pageBreakPreview" zoomScaleSheetLayoutView="100" zoomScalePageLayoutView="0" workbookViewId="0" topLeftCell="A13">
      <selection activeCell="L27" sqref="L27"/>
    </sheetView>
  </sheetViews>
  <sheetFormatPr defaultColWidth="9.140625" defaultRowHeight="12.75"/>
  <cols>
    <col min="1" max="1" width="11.00390625" style="9" customWidth="1"/>
    <col min="2" max="2" width="5.8515625" style="9" customWidth="1"/>
    <col min="3" max="3" width="3.140625" style="9" customWidth="1"/>
    <col min="4" max="4" width="13.00390625" style="9" customWidth="1"/>
    <col min="5" max="5" width="6.8515625" style="9" customWidth="1"/>
    <col min="6" max="6" width="10.8515625" style="9" customWidth="1"/>
    <col min="7" max="7" width="2.7109375" style="9" customWidth="1"/>
    <col min="8" max="8" width="10.8515625" style="9" customWidth="1"/>
    <col min="9" max="9" width="2.57421875" style="9" customWidth="1"/>
    <col min="10" max="10" width="10.28125" style="9" customWidth="1"/>
    <col min="11" max="11" width="2.421875" style="9" customWidth="1"/>
    <col min="12" max="12" width="10.421875" style="9" customWidth="1"/>
    <col min="13" max="13" width="4.7109375" style="9" customWidth="1"/>
    <col min="14" max="16384" width="9.140625" style="9" customWidth="1"/>
  </cols>
  <sheetData>
    <row r="1" spans="1:14" ht="15">
      <c r="A1" s="47"/>
      <c r="C1" s="10"/>
      <c r="D1" s="10"/>
      <c r="E1" s="10"/>
      <c r="G1" s="10"/>
      <c r="H1" s="10"/>
      <c r="I1" s="54"/>
      <c r="J1" s="10"/>
      <c r="K1" s="10"/>
      <c r="L1" s="10"/>
      <c r="M1" s="10"/>
      <c r="N1" s="10"/>
    </row>
    <row r="2" spans="1:14" ht="19.5">
      <c r="A2" s="47"/>
      <c r="B2" s="48" t="s">
        <v>32</v>
      </c>
      <c r="C2" s="11"/>
      <c r="D2" s="11"/>
      <c r="E2" s="11"/>
      <c r="F2" s="11"/>
      <c r="G2" s="11"/>
      <c r="H2" s="11"/>
      <c r="I2" s="55"/>
      <c r="J2" s="11"/>
      <c r="K2" s="11"/>
      <c r="L2" s="11"/>
      <c r="M2" s="11"/>
      <c r="N2" s="11"/>
    </row>
    <row r="3" spans="1:14" ht="12.75">
      <c r="A3" s="47"/>
      <c r="B3" s="49" t="s">
        <v>33</v>
      </c>
      <c r="C3" s="11"/>
      <c r="D3" s="11"/>
      <c r="E3" s="11"/>
      <c r="F3" s="11"/>
      <c r="G3" s="11"/>
      <c r="H3" s="11"/>
      <c r="I3" s="55"/>
      <c r="J3" s="11"/>
      <c r="K3" s="11"/>
      <c r="L3" s="11"/>
      <c r="M3" s="11"/>
      <c r="N3" s="11"/>
    </row>
    <row r="4" spans="1:9" ht="12.75">
      <c r="A4" s="47"/>
      <c r="B4" s="49" t="s">
        <v>3</v>
      </c>
      <c r="I4" s="50"/>
    </row>
    <row r="5" spans="1:14" ht="12.75">
      <c r="A5" s="47"/>
      <c r="C5" s="1"/>
      <c r="D5" s="1"/>
      <c r="E5" s="1"/>
      <c r="F5" s="1"/>
      <c r="G5" s="1"/>
      <c r="H5" s="1"/>
      <c r="I5" s="8"/>
      <c r="J5" s="1"/>
      <c r="K5" s="1"/>
      <c r="L5" s="1"/>
      <c r="M5" s="1"/>
      <c r="N5" s="1"/>
    </row>
    <row r="6" spans="1:14" ht="12.75">
      <c r="A6" s="47"/>
      <c r="C6" s="1"/>
      <c r="D6" s="1"/>
      <c r="E6" s="1"/>
      <c r="F6" s="1"/>
      <c r="G6" s="1"/>
      <c r="H6" s="1"/>
      <c r="I6" s="8"/>
      <c r="J6" s="1"/>
      <c r="K6" s="1"/>
      <c r="L6" s="1"/>
      <c r="M6" s="1"/>
      <c r="N6" s="1"/>
    </row>
    <row r="7" spans="1:13" s="40" customFormat="1" ht="12.75">
      <c r="A7" s="123" t="str">
        <f>'Income Statement'!A6</f>
        <v>UNAUDITED INTERIM FINANCIAL REPORT FOR THE THIRD QUARTER ENDED 30 SEPTEMBER 2012</v>
      </c>
      <c r="B7" s="123"/>
      <c r="C7" s="123"/>
      <c r="D7" s="123"/>
      <c r="E7" s="123"/>
      <c r="F7" s="123"/>
      <c r="G7" s="123"/>
      <c r="H7" s="123"/>
      <c r="I7" s="123"/>
      <c r="J7" s="123"/>
      <c r="K7" s="123"/>
      <c r="L7" s="123"/>
      <c r="M7" s="123"/>
    </row>
    <row r="8" spans="1:13" s="40" customFormat="1" ht="12.75">
      <c r="A8" s="46"/>
      <c r="B8" s="46"/>
      <c r="C8" s="46"/>
      <c r="D8" s="46"/>
      <c r="E8" s="46"/>
      <c r="F8" s="46"/>
      <c r="G8" s="46"/>
      <c r="H8" s="46"/>
      <c r="I8" s="46"/>
      <c r="J8" s="46"/>
      <c r="K8" s="46"/>
      <c r="L8" s="46"/>
      <c r="M8" s="46"/>
    </row>
    <row r="9" s="40" customFormat="1" ht="12.75"/>
    <row r="10" spans="1:13" s="40" customFormat="1" ht="12.75">
      <c r="A10" s="124" t="s">
        <v>0</v>
      </c>
      <c r="B10" s="124"/>
      <c r="C10" s="124"/>
      <c r="D10" s="124"/>
      <c r="E10" s="124"/>
      <c r="F10" s="124"/>
      <c r="G10" s="124"/>
      <c r="H10" s="124"/>
      <c r="I10" s="124"/>
      <c r="J10" s="124"/>
      <c r="K10" s="124"/>
      <c r="L10" s="124"/>
      <c r="M10" s="124"/>
    </row>
    <row r="11" spans="1:13" s="40" customFormat="1" ht="12.75">
      <c r="A11" s="34"/>
      <c r="B11" s="34"/>
      <c r="C11" s="34"/>
      <c r="D11" s="34"/>
      <c r="E11" s="34"/>
      <c r="F11" s="34"/>
      <c r="G11" s="34"/>
      <c r="H11" s="34"/>
      <c r="I11" s="34"/>
      <c r="J11" s="34"/>
      <c r="K11" s="34"/>
      <c r="L11" s="34"/>
      <c r="M11" s="34"/>
    </row>
    <row r="12" spans="1:13" s="40" customFormat="1" ht="12.75">
      <c r="A12" s="34"/>
      <c r="B12" s="34"/>
      <c r="C12" s="34"/>
      <c r="D12" s="34"/>
      <c r="E12" s="34"/>
      <c r="F12" s="34"/>
      <c r="G12" s="34"/>
      <c r="H12" s="34"/>
      <c r="I12" s="34"/>
      <c r="J12" s="34"/>
      <c r="K12" s="34"/>
      <c r="L12" s="34"/>
      <c r="M12" s="34"/>
    </row>
    <row r="13" spans="1:13" s="40" customFormat="1" ht="12.75">
      <c r="A13" s="34"/>
      <c r="B13" s="34"/>
      <c r="C13" s="34"/>
      <c r="D13" s="34"/>
      <c r="F13" s="126" t="s">
        <v>164</v>
      </c>
      <c r="G13" s="126"/>
      <c r="H13" s="126"/>
      <c r="I13" s="126"/>
      <c r="J13" s="126"/>
      <c r="K13" s="126"/>
      <c r="L13" s="34"/>
      <c r="M13" s="67"/>
    </row>
    <row r="14" spans="1:13" s="40" customFormat="1" ht="12.75">
      <c r="A14" s="34"/>
      <c r="B14" s="34"/>
      <c r="C14" s="34"/>
      <c r="D14" s="34"/>
      <c r="E14" s="67"/>
      <c r="F14" s="67"/>
      <c r="G14" s="67"/>
      <c r="H14" s="12" t="s">
        <v>150</v>
      </c>
      <c r="I14" s="67"/>
      <c r="J14" s="67"/>
      <c r="K14" s="67"/>
      <c r="L14" s="67"/>
      <c r="M14" s="67"/>
    </row>
    <row r="15" spans="1:13" s="40" customFormat="1" ht="12.75">
      <c r="A15" s="34"/>
      <c r="B15" s="34"/>
      <c r="C15" s="34"/>
      <c r="D15" s="34"/>
      <c r="E15" s="34"/>
      <c r="F15" s="34"/>
      <c r="G15" s="3"/>
      <c r="H15" s="12" t="s">
        <v>78</v>
      </c>
      <c r="I15" s="34"/>
      <c r="J15" s="12" t="s">
        <v>78</v>
      </c>
      <c r="K15" s="34"/>
      <c r="L15" s="34"/>
      <c r="M15" s="34"/>
    </row>
    <row r="16" spans="1:13" s="40" customFormat="1" ht="12.75">
      <c r="A16" s="34"/>
      <c r="B16" s="34"/>
      <c r="C16" s="34"/>
      <c r="D16" s="34"/>
      <c r="E16" s="34"/>
      <c r="F16" s="34"/>
      <c r="G16" s="3"/>
      <c r="H16" s="12"/>
      <c r="I16" s="34"/>
      <c r="J16" s="12"/>
      <c r="K16" s="34"/>
      <c r="L16" s="34"/>
      <c r="M16" s="34"/>
    </row>
    <row r="17" spans="1:13" s="40" customFormat="1" ht="12.75">
      <c r="A17" s="34"/>
      <c r="B17" s="34"/>
      <c r="C17" s="34"/>
      <c r="D17" s="34"/>
      <c r="E17" s="34"/>
      <c r="F17" s="34"/>
      <c r="G17" s="3"/>
      <c r="H17" s="12"/>
      <c r="I17" s="34"/>
      <c r="J17" s="67" t="s">
        <v>259</v>
      </c>
      <c r="K17" s="34"/>
      <c r="L17" s="34"/>
      <c r="M17" s="34"/>
    </row>
    <row r="18" spans="1:13" s="40" customFormat="1" ht="12.75">
      <c r="A18" s="34"/>
      <c r="B18" s="34"/>
      <c r="C18" s="34"/>
      <c r="D18" s="34"/>
      <c r="E18" s="34"/>
      <c r="F18" s="34"/>
      <c r="G18" s="3"/>
      <c r="H18" s="12"/>
      <c r="I18" s="34"/>
      <c r="J18" s="67" t="s">
        <v>260</v>
      </c>
      <c r="K18" s="34"/>
      <c r="L18" s="34"/>
      <c r="M18" s="34"/>
    </row>
    <row r="19" spans="1:13" s="40" customFormat="1" ht="12.75">
      <c r="A19" s="3"/>
      <c r="B19" s="3"/>
      <c r="C19" s="3"/>
      <c r="D19" s="67"/>
      <c r="E19" s="67"/>
      <c r="F19" s="67" t="s">
        <v>201</v>
      </c>
      <c r="G19" s="3"/>
      <c r="H19" s="67" t="s">
        <v>203</v>
      </c>
      <c r="I19" s="3"/>
      <c r="J19" s="67" t="s">
        <v>205</v>
      </c>
      <c r="K19" s="3"/>
      <c r="L19" s="67" t="s">
        <v>132</v>
      </c>
      <c r="M19" s="3"/>
    </row>
    <row r="20" spans="1:13" s="40" customFormat="1" ht="12.75">
      <c r="A20" s="3"/>
      <c r="B20" s="3"/>
      <c r="C20" s="3"/>
      <c r="D20" s="67"/>
      <c r="E20" s="67"/>
      <c r="F20" s="67" t="s">
        <v>202</v>
      </c>
      <c r="G20" s="3"/>
      <c r="H20" s="67" t="s">
        <v>204</v>
      </c>
      <c r="I20" s="3"/>
      <c r="J20" s="67" t="s">
        <v>206</v>
      </c>
      <c r="K20" s="3"/>
      <c r="L20" s="68" t="s">
        <v>207</v>
      </c>
      <c r="M20" s="3"/>
    </row>
    <row r="21" spans="1:13" s="40" customFormat="1" ht="12.75">
      <c r="A21" s="3"/>
      <c r="B21" s="3"/>
      <c r="C21" s="3"/>
      <c r="D21" s="12"/>
      <c r="E21" s="12"/>
      <c r="F21" s="12" t="s">
        <v>129</v>
      </c>
      <c r="G21" s="3"/>
      <c r="H21" s="12" t="s">
        <v>129</v>
      </c>
      <c r="I21" s="3"/>
      <c r="J21" s="12" t="s">
        <v>129</v>
      </c>
      <c r="K21" s="3"/>
      <c r="L21" s="12" t="s">
        <v>129</v>
      </c>
      <c r="M21" s="12"/>
    </row>
    <row r="22" spans="1:13" s="40" customFormat="1" ht="12.75">
      <c r="A22" s="3"/>
      <c r="B22" s="3"/>
      <c r="C22" s="3"/>
      <c r="D22" s="69"/>
      <c r="E22" s="69"/>
      <c r="F22" s="69"/>
      <c r="G22" s="69"/>
      <c r="H22" s="69"/>
      <c r="I22" s="69"/>
      <c r="J22" s="69"/>
      <c r="K22" s="69"/>
      <c r="L22" s="69"/>
      <c r="M22" s="69"/>
    </row>
    <row r="23" spans="1:13" s="40" customFormat="1" ht="12.75">
      <c r="A23" s="3"/>
      <c r="B23" s="3"/>
      <c r="C23" s="3"/>
      <c r="D23" s="69"/>
      <c r="E23" s="69"/>
      <c r="F23" s="69"/>
      <c r="G23" s="69"/>
      <c r="H23" s="69" t="s">
        <v>79</v>
      </c>
      <c r="I23" s="69"/>
      <c r="J23" s="69"/>
      <c r="K23" s="69"/>
      <c r="L23" s="69"/>
      <c r="M23" s="69"/>
    </row>
    <row r="24" spans="1:13" s="40" customFormat="1" ht="12.75">
      <c r="A24" s="4" t="s">
        <v>194</v>
      </c>
      <c r="B24" s="3"/>
      <c r="C24" s="3"/>
      <c r="D24" s="69"/>
      <c r="E24" s="69"/>
      <c r="F24" s="69">
        <v>105050</v>
      </c>
      <c r="G24" s="69"/>
      <c r="H24" s="69">
        <v>38120</v>
      </c>
      <c r="I24" s="69"/>
      <c r="J24" s="69">
        <v>49146</v>
      </c>
      <c r="K24" s="69"/>
      <c r="L24" s="69">
        <f>SUM(F24:K24)</f>
        <v>192316</v>
      </c>
      <c r="M24" s="69"/>
    </row>
    <row r="25" spans="1:13" s="40" customFormat="1" ht="12.75">
      <c r="A25" s="3"/>
      <c r="B25" s="3"/>
      <c r="C25" s="3"/>
      <c r="D25" s="69"/>
      <c r="E25" s="69"/>
      <c r="F25" s="69"/>
      <c r="G25" s="69"/>
      <c r="H25" s="69"/>
      <c r="I25" s="69"/>
      <c r="J25" s="69"/>
      <c r="K25" s="69"/>
      <c r="L25" s="69"/>
      <c r="M25" s="69"/>
    </row>
    <row r="26" spans="1:13" s="40" customFormat="1" ht="12.75">
      <c r="A26" s="3" t="s">
        <v>253</v>
      </c>
      <c r="B26" s="3"/>
      <c r="C26" s="3"/>
      <c r="D26" s="69"/>
      <c r="E26" s="69"/>
      <c r="F26" s="69">
        <v>0</v>
      </c>
      <c r="G26" s="69"/>
      <c r="H26" s="69">
        <v>0</v>
      </c>
      <c r="I26" s="69"/>
      <c r="J26" s="69">
        <f>'Income Statement'!J55</f>
        <v>-10363</v>
      </c>
      <c r="K26" s="69"/>
      <c r="L26" s="69">
        <f>SUM(F26:K26)</f>
        <v>-10363</v>
      </c>
      <c r="M26" s="69"/>
    </row>
    <row r="27" spans="1:13" s="40" customFormat="1" ht="12.75">
      <c r="A27" s="3"/>
      <c r="B27" s="3"/>
      <c r="C27" s="3"/>
      <c r="D27" s="69"/>
      <c r="E27" s="69"/>
      <c r="F27" s="69"/>
      <c r="G27" s="69"/>
      <c r="H27" s="69"/>
      <c r="I27" s="69"/>
      <c r="J27" s="69"/>
      <c r="K27" s="69"/>
      <c r="L27" s="69"/>
      <c r="M27" s="69"/>
    </row>
    <row r="28" spans="1:13" s="40" customFormat="1" ht="12.75">
      <c r="A28" s="3"/>
      <c r="B28" s="3"/>
      <c r="C28" s="3"/>
      <c r="D28" s="69"/>
      <c r="E28" s="69"/>
      <c r="F28" s="70"/>
      <c r="G28" s="69"/>
      <c r="H28" s="70"/>
      <c r="I28" s="69"/>
      <c r="J28" s="70"/>
      <c r="K28" s="69"/>
      <c r="L28" s="70"/>
      <c r="M28" s="3"/>
    </row>
    <row r="29" spans="1:13" s="40" customFormat="1" ht="13.5" thickBot="1">
      <c r="A29" s="4" t="s">
        <v>336</v>
      </c>
      <c r="B29" s="3"/>
      <c r="C29" s="3"/>
      <c r="D29" s="69"/>
      <c r="E29" s="69"/>
      <c r="F29" s="71">
        <f>SUM(F24:F26)</f>
        <v>105050</v>
      </c>
      <c r="G29" s="69"/>
      <c r="H29" s="71">
        <f>SUM(H24:H28)</f>
        <v>38120</v>
      </c>
      <c r="I29" s="69"/>
      <c r="J29" s="71">
        <f>SUM(J24:J26)</f>
        <v>38783</v>
      </c>
      <c r="K29" s="69"/>
      <c r="L29" s="71">
        <f>SUM(L24:L28)</f>
        <v>181953</v>
      </c>
      <c r="M29" s="3"/>
    </row>
    <row r="30" s="40" customFormat="1" ht="13.5" thickTop="1">
      <c r="M30" s="69"/>
    </row>
    <row r="31" s="40" customFormat="1" ht="12.75">
      <c r="M31" s="69"/>
    </row>
    <row r="32" s="40" customFormat="1" ht="12.75">
      <c r="M32" s="69"/>
    </row>
    <row r="33" spans="1:13" s="40" customFormat="1" ht="12.75">
      <c r="A33" s="4" t="s">
        <v>254</v>
      </c>
      <c r="B33" s="3"/>
      <c r="C33" s="3"/>
      <c r="D33" s="69"/>
      <c r="E33" s="69"/>
      <c r="F33" s="69">
        <f>'Balance Sheet'!G34</f>
        <v>105050</v>
      </c>
      <c r="G33" s="69"/>
      <c r="H33" s="69">
        <f>'Balance Sheet'!G35</f>
        <v>40230</v>
      </c>
      <c r="I33" s="69"/>
      <c r="J33" s="69">
        <f>'Balance Sheet'!G36</f>
        <v>-69098</v>
      </c>
      <c r="K33" s="69"/>
      <c r="L33" s="69">
        <f>SUM(F33:J33)</f>
        <v>76182</v>
      </c>
      <c r="M33" s="69"/>
    </row>
    <row r="34" spans="1:13" s="40" customFormat="1" ht="12.75">
      <c r="A34" s="3"/>
      <c r="B34" s="3"/>
      <c r="C34" s="3"/>
      <c r="D34" s="69"/>
      <c r="E34" s="69"/>
      <c r="F34" s="69"/>
      <c r="G34" s="69"/>
      <c r="H34" s="69"/>
      <c r="I34" s="69"/>
      <c r="J34" s="69"/>
      <c r="K34" s="69"/>
      <c r="L34" s="69"/>
      <c r="M34" s="69"/>
    </row>
    <row r="35" spans="1:13" s="40" customFormat="1" ht="12.75">
      <c r="A35" s="3"/>
      <c r="B35" s="3"/>
      <c r="C35" s="3"/>
      <c r="D35" s="69"/>
      <c r="E35" s="69"/>
      <c r="F35" s="69"/>
      <c r="G35" s="69"/>
      <c r="H35" s="69"/>
      <c r="I35" s="69"/>
      <c r="J35" s="69"/>
      <c r="K35" s="69"/>
      <c r="L35" s="69"/>
      <c r="M35" s="69"/>
    </row>
    <row r="36" spans="1:13" s="40" customFormat="1" ht="12.75">
      <c r="A36" s="3" t="s">
        <v>253</v>
      </c>
      <c r="B36" s="3"/>
      <c r="C36" s="3"/>
      <c r="D36" s="69"/>
      <c r="E36" s="69"/>
      <c r="F36" s="69">
        <v>0</v>
      </c>
      <c r="G36" s="69"/>
      <c r="H36" s="69">
        <v>0</v>
      </c>
      <c r="I36" s="69"/>
      <c r="J36" s="69">
        <f>'Income Statement'!H55</f>
        <v>-10143</v>
      </c>
      <c r="K36" s="69"/>
      <c r="L36" s="69">
        <f>SUM(F36:K36)</f>
        <v>-10143</v>
      </c>
      <c r="M36" s="69"/>
    </row>
    <row r="37" spans="1:13" s="40" customFormat="1" ht="12.75">
      <c r="A37" s="3"/>
      <c r="B37" s="3"/>
      <c r="C37" s="3"/>
      <c r="D37" s="69"/>
      <c r="E37" s="69"/>
      <c r="F37" s="69"/>
      <c r="G37" s="69"/>
      <c r="H37" s="69"/>
      <c r="I37" s="69"/>
      <c r="J37" s="69"/>
      <c r="K37" s="69"/>
      <c r="L37" s="69"/>
      <c r="M37" s="69"/>
    </row>
    <row r="38" spans="1:13" s="40" customFormat="1" ht="12.75">
      <c r="A38" s="3"/>
      <c r="B38" s="3"/>
      <c r="C38" s="3"/>
      <c r="D38" s="69"/>
      <c r="E38" s="69"/>
      <c r="F38" s="70"/>
      <c r="G38" s="69"/>
      <c r="H38" s="70"/>
      <c r="I38" s="69"/>
      <c r="J38" s="70"/>
      <c r="K38" s="69"/>
      <c r="L38" s="70"/>
      <c r="M38" s="69"/>
    </row>
    <row r="39" spans="1:13" s="40" customFormat="1" ht="13.5" thickBot="1">
      <c r="A39" s="4" t="s">
        <v>337</v>
      </c>
      <c r="B39" s="3"/>
      <c r="C39" s="3"/>
      <c r="D39" s="69"/>
      <c r="E39" s="69"/>
      <c r="F39" s="71">
        <f>SUM(F33:F36)</f>
        <v>105050</v>
      </c>
      <c r="G39" s="69"/>
      <c r="H39" s="71">
        <f>SUM(H33:H36)</f>
        <v>40230</v>
      </c>
      <c r="I39" s="69"/>
      <c r="J39" s="71">
        <f>SUM(J33:J36)</f>
        <v>-79241</v>
      </c>
      <c r="K39" s="69"/>
      <c r="L39" s="71">
        <f>SUM(L33:L36)</f>
        <v>66039</v>
      </c>
      <c r="M39" s="69"/>
    </row>
    <row r="40" s="40" customFormat="1" ht="13.5" thickTop="1">
      <c r="M40" s="69"/>
    </row>
    <row r="41" spans="1:13" s="40" customFormat="1" ht="12.75">
      <c r="A41" s="3"/>
      <c r="B41" s="3"/>
      <c r="C41" s="3"/>
      <c r="D41" s="69"/>
      <c r="E41" s="69"/>
      <c r="F41" s="69"/>
      <c r="G41" s="69"/>
      <c r="H41" s="69"/>
      <c r="I41" s="69"/>
      <c r="J41" s="69"/>
      <c r="K41" s="69"/>
      <c r="L41" s="69"/>
      <c r="M41" s="69"/>
    </row>
    <row r="42" s="40" customFormat="1" ht="12.75"/>
    <row r="43" s="40" customFormat="1" ht="12.75"/>
    <row r="44" s="40" customFormat="1" ht="12.75"/>
    <row r="45" s="40" customFormat="1" ht="12.75"/>
    <row r="46" s="40" customFormat="1" ht="12.75"/>
    <row r="47" s="40" customFormat="1" ht="12.75"/>
    <row r="48" s="40" customFormat="1" ht="12.75"/>
    <row r="49" s="40" customFormat="1" ht="12.75"/>
    <row r="50" s="40" customFormat="1" ht="12.75"/>
    <row r="51" s="40" customFormat="1" ht="12.75"/>
    <row r="52" s="40" customFormat="1" ht="12.75"/>
    <row r="53" s="40" customFormat="1" ht="12.75"/>
    <row r="54" s="40" customFormat="1" ht="12.75"/>
    <row r="55" s="40" customFormat="1" ht="12.75"/>
    <row r="56" s="40" customFormat="1" ht="12.75"/>
    <row r="57" s="40" customFormat="1" ht="12.75"/>
    <row r="58" s="40" customFormat="1" ht="12.75"/>
    <row r="59" ht="12.75">
      <c r="A59" s="52" t="s">
        <v>149</v>
      </c>
    </row>
    <row r="60" ht="12.75">
      <c r="A60" s="52" t="s">
        <v>255</v>
      </c>
    </row>
    <row r="61" ht="12.75">
      <c r="A61" s="53" t="s">
        <v>148</v>
      </c>
    </row>
    <row r="64" ht="12.75">
      <c r="F64" s="72" t="s">
        <v>63</v>
      </c>
    </row>
  </sheetData>
  <sheetProtection/>
  <mergeCells count="3">
    <mergeCell ref="A10:M10"/>
    <mergeCell ref="A7:M7"/>
    <mergeCell ref="F13:K13"/>
  </mergeCells>
  <printOptions/>
  <pageMargins left="1.1" right="0.4" top="0.54" bottom="0.36" header="0.68" footer="0.236220472440945"/>
  <pageSetup blackAndWhite="1" horizontalDpi="300" verticalDpi="3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I77"/>
  <sheetViews>
    <sheetView showGridLines="0" view="pageBreakPreview" zoomScaleSheetLayoutView="100" zoomScalePageLayoutView="0" workbookViewId="0" topLeftCell="A19">
      <selection activeCell="F25" sqref="F25"/>
    </sheetView>
  </sheetViews>
  <sheetFormatPr defaultColWidth="9.140625" defaultRowHeight="12.75"/>
  <cols>
    <col min="1" max="1" width="12.421875" style="9" customWidth="1"/>
    <col min="2" max="4" width="9.140625" style="9" customWidth="1"/>
    <col min="5" max="5" width="24.7109375" style="9" customWidth="1"/>
    <col min="6" max="6" width="9.7109375" style="9" bestFit="1" customWidth="1"/>
    <col min="7" max="7" width="3.00390625" style="9" customWidth="1"/>
    <col min="8" max="8" width="10.7109375" style="9" customWidth="1"/>
    <col min="9" max="9" width="9.140625" style="9" customWidth="1"/>
    <col min="10" max="10" width="2.28125" style="9" customWidth="1"/>
    <col min="11" max="16384" width="9.140625" style="9" customWidth="1"/>
  </cols>
  <sheetData>
    <row r="1" spans="1:9" ht="15">
      <c r="A1" s="47"/>
      <c r="E1" s="10"/>
      <c r="F1" s="10"/>
      <c r="G1" s="10"/>
      <c r="H1" s="10"/>
      <c r="I1" s="10"/>
    </row>
    <row r="2" spans="1:9" ht="19.5">
      <c r="A2" s="47"/>
      <c r="B2" s="48" t="s">
        <v>32</v>
      </c>
      <c r="C2" s="11"/>
      <c r="D2" s="11"/>
      <c r="E2" s="11"/>
      <c r="F2" s="11"/>
      <c r="G2" s="11"/>
      <c r="H2" s="11"/>
      <c r="I2" s="11"/>
    </row>
    <row r="3" spans="1:9" ht="12.75">
      <c r="A3" s="47"/>
      <c r="B3" s="49" t="s">
        <v>33</v>
      </c>
      <c r="C3" s="11"/>
      <c r="D3" s="11"/>
      <c r="E3" s="11"/>
      <c r="F3" s="11"/>
      <c r="G3" s="11"/>
      <c r="H3" s="11"/>
      <c r="I3" s="11"/>
    </row>
    <row r="4" spans="1:2" ht="12.75">
      <c r="A4" s="47"/>
      <c r="B4" s="49" t="s">
        <v>3</v>
      </c>
    </row>
    <row r="5" spans="1:2" ht="12.75">
      <c r="A5" s="47"/>
      <c r="B5" s="49"/>
    </row>
    <row r="6" spans="1:9" ht="12.75">
      <c r="A6" s="123" t="str">
        <f>'Income Statement'!A6</f>
        <v>UNAUDITED INTERIM FINANCIAL REPORT FOR THE THIRD QUARTER ENDED 30 SEPTEMBER 2012</v>
      </c>
      <c r="B6" s="123"/>
      <c r="C6" s="123"/>
      <c r="D6" s="123"/>
      <c r="E6" s="123"/>
      <c r="F6" s="123"/>
      <c r="G6" s="123"/>
      <c r="H6" s="123"/>
      <c r="I6" s="123"/>
    </row>
    <row r="7" ht="12.75" customHeight="1"/>
    <row r="8" spans="1:9" ht="12.75">
      <c r="A8" s="124" t="s">
        <v>153</v>
      </c>
      <c r="B8" s="124"/>
      <c r="C8" s="124"/>
      <c r="D8" s="124"/>
      <c r="E8" s="124"/>
      <c r="F8" s="124"/>
      <c r="G8" s="124"/>
      <c r="H8" s="124"/>
      <c r="I8" s="124"/>
    </row>
    <row r="9" spans="1:7" ht="12.75" customHeight="1">
      <c r="A9" s="1"/>
      <c r="B9" s="1"/>
      <c r="C9" s="1"/>
      <c r="D9" s="1"/>
      <c r="E9" s="1"/>
      <c r="F9" s="1"/>
      <c r="G9" s="1"/>
    </row>
    <row r="10" spans="1:8" ht="12.75">
      <c r="A10" s="1"/>
      <c r="B10" s="1"/>
      <c r="C10" s="1"/>
      <c r="D10" s="1"/>
      <c r="E10" s="1"/>
      <c r="F10" s="17"/>
      <c r="G10" s="67" t="s">
        <v>338</v>
      </c>
      <c r="H10" s="18"/>
    </row>
    <row r="11" spans="1:8" ht="12.75">
      <c r="A11" s="1"/>
      <c r="B11" s="1"/>
      <c r="C11" s="1"/>
      <c r="D11" s="1"/>
      <c r="E11" s="1"/>
      <c r="F11" s="17"/>
      <c r="G11" s="19"/>
      <c r="H11" s="18"/>
    </row>
    <row r="12" spans="1:8" ht="12.75">
      <c r="A12" s="1"/>
      <c r="B12" s="1"/>
      <c r="C12" s="1"/>
      <c r="D12" s="1"/>
      <c r="E12" s="1"/>
      <c r="F12" s="22" t="str">
        <f>'Balance Sheet'!E11</f>
        <v>30/09/2012</v>
      </c>
      <c r="G12" s="23"/>
      <c r="H12" s="22" t="str">
        <f>'Income Statement'!J13</f>
        <v>30/09/2011</v>
      </c>
    </row>
    <row r="13" spans="1:8" ht="12.75">
      <c r="A13" s="1"/>
      <c r="B13" s="1"/>
      <c r="C13" s="1"/>
      <c r="D13" s="1"/>
      <c r="E13" s="1"/>
      <c r="F13" s="12" t="s">
        <v>129</v>
      </c>
      <c r="G13" s="1"/>
      <c r="H13" s="12" t="s">
        <v>129</v>
      </c>
    </row>
    <row r="14" spans="1:7" ht="12.75">
      <c r="A14" s="4" t="s">
        <v>198</v>
      </c>
      <c r="B14" s="1"/>
      <c r="C14" s="1"/>
      <c r="D14" s="1"/>
      <c r="E14" s="1"/>
      <c r="F14" s="1"/>
      <c r="G14" s="1"/>
    </row>
    <row r="15" spans="1:8" ht="12.75">
      <c r="A15" s="3" t="s">
        <v>195</v>
      </c>
      <c r="B15" s="1"/>
      <c r="C15" s="1"/>
      <c r="D15" s="1"/>
      <c r="E15" s="1"/>
      <c r="F15" s="8">
        <f>'Income Statement'!H39</f>
        <v>-13484</v>
      </c>
      <c r="G15" s="1"/>
      <c r="H15" s="8">
        <f>'Income Statement'!J39</f>
        <v>-12199</v>
      </c>
    </row>
    <row r="16" spans="1:8" ht="12.75">
      <c r="A16" s="3" t="s">
        <v>235</v>
      </c>
      <c r="B16" s="1"/>
      <c r="C16" s="1"/>
      <c r="D16" s="1"/>
      <c r="E16" s="1"/>
      <c r="F16" s="13">
        <v>0</v>
      </c>
      <c r="G16" s="1"/>
      <c r="H16" s="13">
        <f>'Income Statement'!J49</f>
        <v>-2</v>
      </c>
    </row>
    <row r="17" spans="1:8" ht="12.75">
      <c r="A17" s="3" t="s">
        <v>196</v>
      </c>
      <c r="B17" s="1"/>
      <c r="C17" s="1"/>
      <c r="D17" s="1"/>
      <c r="E17" s="1"/>
      <c r="F17" s="8">
        <f>SUM(F15:F16)</f>
        <v>-13484</v>
      </c>
      <c r="G17" s="1"/>
      <c r="H17" s="8">
        <f>SUM(H15:H16)</f>
        <v>-12201</v>
      </c>
    </row>
    <row r="18" spans="1:8" ht="6" customHeight="1">
      <c r="A18" s="3"/>
      <c r="B18" s="1"/>
      <c r="C18" s="1"/>
      <c r="D18" s="1"/>
      <c r="E18" s="1"/>
      <c r="F18" s="8"/>
      <c r="G18" s="1"/>
      <c r="H18" s="8"/>
    </row>
    <row r="19" spans="1:8" ht="12.75">
      <c r="A19" s="3" t="s">
        <v>34</v>
      </c>
      <c r="B19" s="1"/>
      <c r="C19" s="1"/>
      <c r="D19" s="1"/>
      <c r="E19" s="1"/>
      <c r="F19" s="8"/>
      <c r="G19" s="1"/>
      <c r="H19" s="8"/>
    </row>
    <row r="20" spans="1:8" ht="12.75">
      <c r="A20" s="3" t="s">
        <v>28</v>
      </c>
      <c r="B20" s="1"/>
      <c r="C20" s="1"/>
      <c r="D20" s="1"/>
      <c r="E20" s="1"/>
      <c r="F20" s="8">
        <v>3736</v>
      </c>
      <c r="G20" s="1"/>
      <c r="H20" s="8">
        <v>3924</v>
      </c>
    </row>
    <row r="21" spans="1:8" ht="12.75" hidden="1">
      <c r="A21" s="3" t="s">
        <v>247</v>
      </c>
      <c r="B21" s="1"/>
      <c r="C21" s="1"/>
      <c r="D21" s="1"/>
      <c r="E21" s="1"/>
      <c r="F21" s="8">
        <v>0</v>
      </c>
      <c r="G21" s="1"/>
      <c r="H21" s="8">
        <v>0</v>
      </c>
    </row>
    <row r="22" spans="1:8" ht="12.75" hidden="1">
      <c r="A22" s="3" t="s">
        <v>229</v>
      </c>
      <c r="B22" s="1"/>
      <c r="C22" s="1"/>
      <c r="D22" s="1"/>
      <c r="E22" s="1"/>
      <c r="F22" s="8">
        <v>0</v>
      </c>
      <c r="G22" s="1"/>
      <c r="H22" s="8">
        <v>0</v>
      </c>
    </row>
    <row r="23" spans="1:8" ht="12.75" hidden="1">
      <c r="A23" s="3" t="s">
        <v>189</v>
      </c>
      <c r="B23" s="1"/>
      <c r="C23" s="1"/>
      <c r="D23" s="1"/>
      <c r="E23" s="1"/>
      <c r="F23" s="8">
        <v>0</v>
      </c>
      <c r="G23" s="1"/>
      <c r="H23" s="8">
        <v>0</v>
      </c>
    </row>
    <row r="24" spans="1:8" ht="12.75" hidden="1">
      <c r="A24" s="3" t="s">
        <v>249</v>
      </c>
      <c r="B24" s="1"/>
      <c r="C24" s="1"/>
      <c r="D24" s="1"/>
      <c r="E24" s="1"/>
      <c r="F24" s="8">
        <v>0</v>
      </c>
      <c r="G24" s="1"/>
      <c r="H24" s="8">
        <v>0</v>
      </c>
    </row>
    <row r="25" spans="1:8" ht="12.75">
      <c r="A25" s="3" t="s">
        <v>347</v>
      </c>
      <c r="B25" s="1"/>
      <c r="C25" s="1"/>
      <c r="D25" s="1"/>
      <c r="E25" s="1"/>
      <c r="F25" s="8">
        <v>-1001</v>
      </c>
      <c r="G25" s="1"/>
      <c r="H25" s="8">
        <v>3</v>
      </c>
    </row>
    <row r="26" spans="1:8" ht="12.75">
      <c r="A26" s="3" t="s">
        <v>346</v>
      </c>
      <c r="B26" s="1"/>
      <c r="C26" s="1"/>
      <c r="D26" s="1"/>
      <c r="E26" s="1"/>
      <c r="F26" s="8">
        <v>0</v>
      </c>
      <c r="G26" s="1"/>
      <c r="H26" s="8">
        <v>13</v>
      </c>
    </row>
    <row r="27" spans="1:8" ht="12.75">
      <c r="A27" s="3" t="s">
        <v>41</v>
      </c>
      <c r="B27" s="1"/>
      <c r="C27" s="1"/>
      <c r="D27" s="1"/>
      <c r="E27" s="1"/>
      <c r="F27" s="8">
        <f>-'Income Statement'!H34</f>
        <v>-6</v>
      </c>
      <c r="G27" s="1"/>
      <c r="H27" s="8">
        <f>-'Income Statement'!J34</f>
        <v>-127</v>
      </c>
    </row>
    <row r="28" spans="1:8" ht="12.75">
      <c r="A28" s="3" t="s">
        <v>349</v>
      </c>
      <c r="B28" s="1"/>
      <c r="C28" s="1"/>
      <c r="D28" s="1"/>
      <c r="E28" s="1"/>
      <c r="F28" s="8">
        <v>-2</v>
      </c>
      <c r="G28" s="1"/>
      <c r="H28" s="8"/>
    </row>
    <row r="29" spans="1:8" ht="12.75">
      <c r="A29" s="3" t="s">
        <v>134</v>
      </c>
      <c r="B29" s="1"/>
      <c r="C29" s="1"/>
      <c r="D29" s="1"/>
      <c r="E29" s="1"/>
      <c r="F29" s="13">
        <v>3501</v>
      </c>
      <c r="G29" s="1"/>
      <c r="H29" s="13">
        <f>-'Income Statement'!J36</f>
        <v>3738</v>
      </c>
    </row>
    <row r="30" spans="1:8" ht="12.75">
      <c r="A30" s="3" t="s">
        <v>230</v>
      </c>
      <c r="B30" s="1"/>
      <c r="C30" s="1"/>
      <c r="D30" s="1"/>
      <c r="E30" s="1"/>
      <c r="F30" s="8">
        <f>SUM(F17:F29)</f>
        <v>-7256</v>
      </c>
      <c r="G30" s="1"/>
      <c r="H30" s="8">
        <f>SUM(H17:H29)</f>
        <v>-4650</v>
      </c>
    </row>
    <row r="31" spans="1:8" ht="4.5" customHeight="1">
      <c r="A31" s="3"/>
      <c r="B31" s="1"/>
      <c r="C31" s="1"/>
      <c r="D31" s="1"/>
      <c r="E31" s="1"/>
      <c r="F31" s="8"/>
      <c r="G31" s="1"/>
      <c r="H31" s="8"/>
    </row>
    <row r="32" spans="1:8" ht="12.75">
      <c r="A32" s="3" t="s">
        <v>154</v>
      </c>
      <c r="B32" s="1"/>
      <c r="C32" s="1"/>
      <c r="D32" s="1"/>
      <c r="E32" s="1"/>
      <c r="F32" s="8">
        <v>6495</v>
      </c>
      <c r="G32" s="1"/>
      <c r="H32" s="8">
        <v>548</v>
      </c>
    </row>
    <row r="33" spans="1:8" ht="12.75">
      <c r="A33" s="3" t="s">
        <v>317</v>
      </c>
      <c r="B33" s="1"/>
      <c r="C33" s="1"/>
      <c r="D33" s="1"/>
      <c r="E33" s="1"/>
      <c r="F33" s="8">
        <v>2632</v>
      </c>
      <c r="G33" s="1"/>
      <c r="H33" s="8">
        <v>-471</v>
      </c>
    </row>
    <row r="34" spans="1:8" ht="12.75">
      <c r="A34" s="3" t="s">
        <v>231</v>
      </c>
      <c r="B34" s="1"/>
      <c r="C34" s="1"/>
      <c r="D34" s="1"/>
      <c r="E34" s="1"/>
      <c r="F34" s="8">
        <v>168</v>
      </c>
      <c r="G34" s="1"/>
      <c r="H34" s="8">
        <v>6022</v>
      </c>
    </row>
    <row r="35" spans="1:8" ht="12.75">
      <c r="A35" s="3" t="s">
        <v>318</v>
      </c>
      <c r="B35" s="1"/>
      <c r="C35" s="1"/>
      <c r="D35" s="1"/>
      <c r="E35" s="1"/>
      <c r="F35" s="8">
        <v>-1671</v>
      </c>
      <c r="G35" s="1"/>
      <c r="H35" s="8">
        <v>0</v>
      </c>
    </row>
    <row r="36" spans="1:8" ht="12.75">
      <c r="A36" s="3" t="s">
        <v>335</v>
      </c>
      <c r="B36" s="1"/>
      <c r="C36" s="1"/>
      <c r="D36" s="1"/>
      <c r="E36" s="1"/>
      <c r="F36" s="8">
        <v>-2</v>
      </c>
      <c r="G36" s="1"/>
      <c r="H36" s="8"/>
    </row>
    <row r="37" spans="1:8" ht="12.75">
      <c r="A37" s="3" t="s">
        <v>140</v>
      </c>
      <c r="B37" s="1"/>
      <c r="C37" s="1"/>
      <c r="D37" s="1"/>
      <c r="E37" s="1"/>
      <c r="F37" s="13">
        <v>-20</v>
      </c>
      <c r="G37" s="1"/>
      <c r="H37" s="13">
        <v>-78</v>
      </c>
    </row>
    <row r="38" spans="1:8" ht="12.75">
      <c r="A38" s="3" t="s">
        <v>329</v>
      </c>
      <c r="B38" s="1"/>
      <c r="C38" s="1"/>
      <c r="D38" s="1"/>
      <c r="E38" s="1"/>
      <c r="F38" s="8">
        <f>SUM(F30:F37)</f>
        <v>346</v>
      </c>
      <c r="G38" s="1"/>
      <c r="H38" s="8">
        <f>SUM(H30:H37)</f>
        <v>1371</v>
      </c>
    </row>
    <row r="39" spans="1:8" ht="6" customHeight="1">
      <c r="A39" s="3"/>
      <c r="B39" s="1"/>
      <c r="C39" s="1"/>
      <c r="D39" s="1"/>
      <c r="E39" s="1"/>
      <c r="F39" s="8"/>
      <c r="G39" s="1"/>
      <c r="H39" s="8"/>
    </row>
    <row r="40" spans="1:8" ht="12.75">
      <c r="A40" s="3" t="s">
        <v>29</v>
      </c>
      <c r="B40" s="1"/>
      <c r="C40" s="1"/>
      <c r="D40" s="1"/>
      <c r="E40" s="1"/>
      <c r="F40" s="8">
        <v>-1383</v>
      </c>
      <c r="G40" s="1"/>
      <c r="H40" s="8">
        <v>-3434</v>
      </c>
    </row>
    <row r="41" spans="1:8" ht="12.75">
      <c r="A41" s="3" t="s">
        <v>187</v>
      </c>
      <c r="B41" s="1"/>
      <c r="C41" s="1"/>
      <c r="D41" s="1"/>
      <c r="E41" s="1"/>
      <c r="F41" s="8">
        <v>-5</v>
      </c>
      <c r="G41" s="1"/>
      <c r="H41" s="8">
        <v>-7</v>
      </c>
    </row>
    <row r="42" spans="1:8" ht="12.75">
      <c r="A42" s="3" t="s">
        <v>330</v>
      </c>
      <c r="B42" s="1"/>
      <c r="C42" s="1"/>
      <c r="D42" s="1"/>
      <c r="E42" s="1"/>
      <c r="F42" s="14">
        <f>SUM(F38:F41)</f>
        <v>-1042</v>
      </c>
      <c r="G42" s="1"/>
      <c r="H42" s="14">
        <f>H38+H40+H41</f>
        <v>-2070</v>
      </c>
    </row>
    <row r="43" spans="1:8" ht="12.75">
      <c r="A43" s="1"/>
      <c r="B43" s="1"/>
      <c r="C43" s="1"/>
      <c r="D43" s="1"/>
      <c r="E43" s="1"/>
      <c r="F43" s="8"/>
      <c r="G43" s="1"/>
      <c r="H43" s="8"/>
    </row>
    <row r="44" spans="1:8" ht="12.75">
      <c r="A44" s="4" t="s">
        <v>199</v>
      </c>
      <c r="B44" s="1"/>
      <c r="C44" s="1"/>
      <c r="D44" s="1"/>
      <c r="E44" s="1"/>
      <c r="F44" s="8"/>
      <c r="G44" s="1"/>
      <c r="H44" s="8"/>
    </row>
    <row r="45" spans="1:8" ht="12.75">
      <c r="A45" s="3" t="s">
        <v>30</v>
      </c>
      <c r="B45" s="1"/>
      <c r="C45" s="1"/>
      <c r="D45" s="1"/>
      <c r="E45" s="1"/>
      <c r="F45" s="8">
        <v>-299</v>
      </c>
      <c r="G45" s="1"/>
      <c r="H45" s="8">
        <v>-149</v>
      </c>
    </row>
    <row r="46" spans="1:8" ht="12.75">
      <c r="A46" s="3" t="s">
        <v>141</v>
      </c>
      <c r="B46" s="1"/>
      <c r="C46" s="1"/>
      <c r="D46" s="1"/>
      <c r="E46" s="1"/>
      <c r="F46" s="8">
        <v>0</v>
      </c>
      <c r="G46" s="1"/>
      <c r="H46" s="8">
        <v>-224</v>
      </c>
    </row>
    <row r="47" spans="1:8" ht="12.75">
      <c r="A47" s="3" t="s">
        <v>135</v>
      </c>
      <c r="B47" s="1"/>
      <c r="C47" s="1"/>
      <c r="D47" s="1"/>
      <c r="E47" s="1"/>
      <c r="F47" s="8">
        <v>1412</v>
      </c>
      <c r="G47" s="1"/>
      <c r="H47" s="8">
        <v>75</v>
      </c>
    </row>
    <row r="48" spans="1:8" ht="12.75">
      <c r="A48" s="3" t="s">
        <v>57</v>
      </c>
      <c r="B48" s="1"/>
      <c r="C48" s="1"/>
      <c r="D48" s="1"/>
      <c r="E48" s="1"/>
      <c r="F48" s="8">
        <v>6</v>
      </c>
      <c r="G48" s="1"/>
      <c r="H48" s="8">
        <f>-H27</f>
        <v>127</v>
      </c>
    </row>
    <row r="49" spans="1:8" ht="12.75">
      <c r="A49" s="3" t="s">
        <v>331</v>
      </c>
      <c r="B49" s="1"/>
      <c r="C49" s="1"/>
      <c r="D49" s="1"/>
      <c r="E49" s="1"/>
      <c r="F49" s="14">
        <f>SUM(F45:F48)</f>
        <v>1119</v>
      </c>
      <c r="G49" s="1"/>
      <c r="H49" s="14">
        <f>SUM(H45:H48)</f>
        <v>-171</v>
      </c>
    </row>
    <row r="50" spans="1:8" ht="12.75">
      <c r="A50" s="1"/>
      <c r="B50" s="1"/>
      <c r="C50" s="1"/>
      <c r="D50" s="1"/>
      <c r="E50" s="1"/>
      <c r="F50" s="8"/>
      <c r="G50" s="1"/>
      <c r="H50" s="8"/>
    </row>
    <row r="51" spans="1:8" ht="12.75">
      <c r="A51" s="4" t="s">
        <v>200</v>
      </c>
      <c r="B51" s="1"/>
      <c r="C51" s="1"/>
      <c r="D51" s="1"/>
      <c r="E51" s="1"/>
      <c r="F51" s="8"/>
      <c r="G51" s="1"/>
      <c r="H51" s="8"/>
    </row>
    <row r="52" spans="1:8" ht="12.75">
      <c r="A52" s="3" t="s">
        <v>197</v>
      </c>
      <c r="B52" s="1"/>
      <c r="C52" s="1"/>
      <c r="D52" s="1"/>
      <c r="E52" s="1"/>
      <c r="F52" s="8">
        <v>30000</v>
      </c>
      <c r="G52" s="1"/>
      <c r="H52" s="8">
        <v>20000</v>
      </c>
    </row>
    <row r="53" spans="1:8" ht="12.75">
      <c r="A53" s="3" t="s">
        <v>348</v>
      </c>
      <c r="B53" s="1"/>
      <c r="C53" s="1"/>
      <c r="D53" s="1"/>
      <c r="E53" s="1"/>
      <c r="F53" s="8"/>
      <c r="G53" s="1"/>
      <c r="H53" s="8">
        <v>2000</v>
      </c>
    </row>
    <row r="54" spans="1:8" ht="12.75">
      <c r="A54" s="1" t="s">
        <v>81</v>
      </c>
      <c r="B54" s="1"/>
      <c r="C54" s="1"/>
      <c r="D54" s="1"/>
      <c r="E54" s="1"/>
      <c r="F54" s="8">
        <v>-109</v>
      </c>
      <c r="G54" s="1"/>
      <c r="H54" s="8">
        <v>-469</v>
      </c>
    </row>
    <row r="55" spans="1:8" ht="12" customHeight="1">
      <c r="A55" s="1" t="s">
        <v>165</v>
      </c>
      <c r="B55" s="1"/>
      <c r="C55" s="1"/>
      <c r="D55" s="1"/>
      <c r="E55" s="1"/>
      <c r="F55" s="8">
        <v>-20348</v>
      </c>
      <c r="G55" s="1"/>
      <c r="H55" s="8">
        <v>-20336</v>
      </c>
    </row>
    <row r="56" spans="1:8" ht="12" customHeight="1">
      <c r="A56" s="1" t="s">
        <v>316</v>
      </c>
      <c r="B56" s="1"/>
      <c r="C56" s="1"/>
      <c r="D56" s="1"/>
      <c r="E56" s="1"/>
      <c r="F56" s="8">
        <v>-10000</v>
      </c>
      <c r="G56" s="1"/>
      <c r="H56" s="8">
        <v>0</v>
      </c>
    </row>
    <row r="57" spans="1:8" ht="12.75">
      <c r="A57" s="3" t="s">
        <v>326</v>
      </c>
      <c r="B57" s="1"/>
      <c r="C57" s="1"/>
      <c r="D57" s="1"/>
      <c r="E57" s="1"/>
      <c r="F57" s="14">
        <f>SUM(F52:F56)</f>
        <v>-457</v>
      </c>
      <c r="G57" s="1"/>
      <c r="H57" s="14">
        <f>SUM(H52:H56)</f>
        <v>1195</v>
      </c>
    </row>
    <row r="58" spans="1:8" ht="12.75">
      <c r="A58" s="1"/>
      <c r="B58" s="1"/>
      <c r="C58" s="1"/>
      <c r="D58" s="1"/>
      <c r="E58" s="1"/>
      <c r="F58" s="8"/>
      <c r="G58" s="1"/>
      <c r="H58" s="8"/>
    </row>
    <row r="59" spans="1:8" ht="12.75">
      <c r="A59" s="4" t="s">
        <v>315</v>
      </c>
      <c r="B59" s="1"/>
      <c r="C59" s="1"/>
      <c r="D59" s="1"/>
      <c r="E59" s="1"/>
      <c r="F59" s="8">
        <f>+F42+F49+F57</f>
        <v>-380</v>
      </c>
      <c r="G59" s="1"/>
      <c r="H59" s="8">
        <f>+H42+H49+H57</f>
        <v>-1046</v>
      </c>
    </row>
    <row r="60" spans="1:8" ht="10.5" customHeight="1">
      <c r="A60" s="1"/>
      <c r="B60" s="1"/>
      <c r="C60" s="1"/>
      <c r="D60" s="1"/>
      <c r="E60" s="1"/>
      <c r="F60" s="8"/>
      <c r="G60" s="1"/>
      <c r="H60" s="8"/>
    </row>
    <row r="61" spans="1:8" ht="12.75">
      <c r="A61" s="4" t="s">
        <v>256</v>
      </c>
      <c r="B61" s="1"/>
      <c r="C61" s="1"/>
      <c r="D61" s="1"/>
      <c r="E61" s="1"/>
      <c r="F61" s="15">
        <v>1125</v>
      </c>
      <c r="G61" s="1"/>
      <c r="H61" s="15">
        <v>2404</v>
      </c>
    </row>
    <row r="62" spans="1:8" ht="12.75">
      <c r="A62" s="1"/>
      <c r="B62" s="1"/>
      <c r="C62" s="1"/>
      <c r="D62" s="1"/>
      <c r="E62" s="1"/>
      <c r="F62" s="8"/>
      <c r="G62" s="1"/>
      <c r="H62" s="8"/>
    </row>
    <row r="63" spans="1:8" ht="12.75">
      <c r="A63" s="4" t="s">
        <v>257</v>
      </c>
      <c r="B63" s="1"/>
      <c r="C63" s="1"/>
      <c r="D63" s="1"/>
      <c r="E63" s="1"/>
      <c r="F63" s="14">
        <f>F59+F61</f>
        <v>745</v>
      </c>
      <c r="G63" s="1"/>
      <c r="H63" s="14">
        <f>H59+H61</f>
        <v>1358</v>
      </c>
    </row>
    <row r="64" spans="1:8" ht="12.75">
      <c r="A64" s="4"/>
      <c r="B64" s="1"/>
      <c r="C64" s="1"/>
      <c r="D64" s="1"/>
      <c r="E64" s="1"/>
      <c r="F64" s="8"/>
      <c r="G64" s="1"/>
      <c r="H64" s="8"/>
    </row>
    <row r="65" spans="1:8" ht="12.75">
      <c r="A65" s="4"/>
      <c r="B65" s="1"/>
      <c r="C65" s="1"/>
      <c r="D65" s="1"/>
      <c r="E65" s="1"/>
      <c r="F65" s="8"/>
      <c r="G65" s="1"/>
      <c r="H65" s="8"/>
    </row>
    <row r="66" spans="1:8" ht="12.75">
      <c r="A66" s="4"/>
      <c r="B66" s="1"/>
      <c r="C66" s="1"/>
      <c r="D66" s="1"/>
      <c r="E66" s="1"/>
      <c r="F66" s="8"/>
      <c r="G66" s="1"/>
      <c r="H66" s="8"/>
    </row>
    <row r="67" spans="1:7" ht="12.75">
      <c r="A67" s="1"/>
      <c r="B67" s="1"/>
      <c r="C67" s="1"/>
      <c r="D67" s="1"/>
      <c r="E67" s="1"/>
      <c r="F67" s="1"/>
      <c r="G67" s="1"/>
    </row>
    <row r="68" spans="1:7" ht="12.75">
      <c r="A68" s="1"/>
      <c r="B68" s="1"/>
      <c r="C68" s="1"/>
      <c r="D68" s="1"/>
      <c r="E68" s="1"/>
      <c r="F68" s="1"/>
      <c r="G68" s="1"/>
    </row>
    <row r="69" spans="1:7" ht="12.75">
      <c r="A69" s="1"/>
      <c r="B69" s="1"/>
      <c r="C69" s="1"/>
      <c r="D69" s="1"/>
      <c r="E69" s="1"/>
      <c r="F69" s="1"/>
      <c r="G69" s="1"/>
    </row>
    <row r="70" spans="1:7" ht="12.75">
      <c r="A70" s="1"/>
      <c r="B70" s="1"/>
      <c r="C70" s="1"/>
      <c r="D70" s="1"/>
      <c r="E70" s="1"/>
      <c r="F70" s="1"/>
      <c r="G70" s="1"/>
    </row>
    <row r="71" spans="1:7" ht="12.75">
      <c r="A71" s="1"/>
      <c r="B71" s="1"/>
      <c r="C71" s="1"/>
      <c r="D71" s="1"/>
      <c r="E71" s="1"/>
      <c r="F71" s="1"/>
      <c r="G71" s="1"/>
    </row>
    <row r="72" spans="1:7" ht="12.75">
      <c r="A72" s="52" t="s">
        <v>161</v>
      </c>
      <c r="B72" s="16"/>
      <c r="C72" s="16"/>
      <c r="D72" s="16"/>
      <c r="E72" s="16"/>
      <c r="F72" s="16"/>
      <c r="G72" s="16"/>
    </row>
    <row r="73" spans="1:7" ht="12.75">
      <c r="A73" s="52" t="s">
        <v>261</v>
      </c>
      <c r="B73" s="16"/>
      <c r="C73" s="16"/>
      <c r="D73" s="16"/>
      <c r="E73" s="16"/>
      <c r="F73" s="16"/>
      <c r="G73" s="16"/>
    </row>
    <row r="74" spans="1:7" ht="12.75">
      <c r="A74" s="53" t="s">
        <v>127</v>
      </c>
      <c r="B74" s="1"/>
      <c r="C74" s="1"/>
      <c r="D74" s="1"/>
      <c r="E74" s="1"/>
      <c r="F74" s="1"/>
      <c r="G74" s="1"/>
    </row>
    <row r="75" spans="1:7" ht="12.75">
      <c r="A75" s="53"/>
      <c r="B75" s="1"/>
      <c r="C75" s="1"/>
      <c r="D75" s="1"/>
      <c r="E75" s="1"/>
      <c r="F75" s="1"/>
      <c r="G75" s="1"/>
    </row>
    <row r="76" spans="1:7" ht="12.75">
      <c r="A76" s="53"/>
      <c r="B76" s="1"/>
      <c r="C76" s="1"/>
      <c r="D76" s="1"/>
      <c r="E76" s="1"/>
      <c r="F76" s="1"/>
      <c r="G76" s="1"/>
    </row>
    <row r="77" spans="1:7" ht="12.75">
      <c r="A77" s="53"/>
      <c r="B77" s="1"/>
      <c r="C77" s="1"/>
      <c r="D77" s="1"/>
      <c r="E77" s="41" t="s">
        <v>64</v>
      </c>
      <c r="F77" s="1"/>
      <c r="G77" s="1"/>
    </row>
  </sheetData>
  <sheetProtection/>
  <mergeCells count="2">
    <mergeCell ref="A8:I8"/>
    <mergeCell ref="A6:I6"/>
  </mergeCells>
  <printOptions/>
  <pageMargins left="1.1" right="0.196850393700787" top="0.236220472440945" bottom="0.236220472440945" header="0.31496062992126" footer="0.236220472440945"/>
  <pageSetup blackAndWhite="1" horizontalDpi="300" verticalDpi="300" orientation="portrait" paperSize="9" scale="88" r:id="rId4"/>
  <drawing r:id="rId3"/>
  <legacyDrawing r:id="rId2"/>
</worksheet>
</file>

<file path=xl/worksheets/sheet5.xml><?xml version="1.0" encoding="utf-8"?>
<worksheet xmlns="http://schemas.openxmlformats.org/spreadsheetml/2006/main" xmlns:r="http://schemas.openxmlformats.org/officeDocument/2006/relationships">
  <dimension ref="A1:Q317"/>
  <sheetViews>
    <sheetView showGridLines="0" tabSelected="1" view="pageBreakPreview" zoomScaleSheetLayoutView="100" workbookViewId="0" topLeftCell="A41">
      <selection activeCell="B147" sqref="B147"/>
    </sheetView>
  </sheetViews>
  <sheetFormatPr defaultColWidth="9.140625" defaultRowHeight="12.75"/>
  <cols>
    <col min="1" max="1" width="6.00390625" style="9" customWidth="1"/>
    <col min="2" max="2" width="5.140625" style="9" customWidth="1"/>
    <col min="3" max="3" width="9.28125" style="9" customWidth="1"/>
    <col min="4" max="4" width="8.421875" style="9" customWidth="1"/>
    <col min="5" max="5" width="6.421875" style="9" customWidth="1"/>
    <col min="6" max="6" width="9.7109375" style="9" customWidth="1"/>
    <col min="7" max="7" width="5.00390625" style="9" customWidth="1"/>
    <col min="8" max="8" width="10.57421875" style="9" customWidth="1"/>
    <col min="9" max="9" width="4.7109375" style="9" customWidth="1"/>
    <col min="10" max="10" width="9.7109375" style="9" customWidth="1"/>
    <col min="11" max="11" width="5.140625" style="9" customWidth="1"/>
    <col min="12" max="12" width="11.7109375" style="9" customWidth="1"/>
    <col min="13" max="13" width="11.421875" style="9" customWidth="1"/>
    <col min="14" max="14" width="10.7109375" style="9" customWidth="1"/>
    <col min="15" max="15" width="8.7109375" style="9" customWidth="1"/>
    <col min="16" max="17" width="7.7109375" style="9" customWidth="1"/>
    <col min="18" max="16384" width="9.140625" style="9" customWidth="1"/>
  </cols>
  <sheetData>
    <row r="1" spans="1:13" ht="15">
      <c r="A1" s="47"/>
      <c r="E1" s="10"/>
      <c r="F1" s="10"/>
      <c r="G1" s="10"/>
      <c r="H1" s="10"/>
      <c r="I1" s="10"/>
      <c r="J1" s="10"/>
      <c r="K1" s="10"/>
      <c r="L1" s="10"/>
      <c r="M1" s="10"/>
    </row>
    <row r="2" spans="1:13" ht="19.5">
      <c r="A2" s="47"/>
      <c r="C2" s="48" t="s">
        <v>32</v>
      </c>
      <c r="E2" s="35"/>
      <c r="F2" s="11"/>
      <c r="G2" s="11"/>
      <c r="H2" s="11"/>
      <c r="I2" s="11"/>
      <c r="J2" s="11"/>
      <c r="K2" s="11"/>
      <c r="L2" s="11"/>
      <c r="M2" s="11"/>
    </row>
    <row r="3" spans="1:13" ht="12.75">
      <c r="A3" s="47"/>
      <c r="C3" s="49" t="s">
        <v>33</v>
      </c>
      <c r="E3" s="11"/>
      <c r="F3" s="11"/>
      <c r="G3" s="11"/>
      <c r="H3" s="11"/>
      <c r="I3" s="11"/>
      <c r="J3" s="11"/>
      <c r="K3" s="11"/>
      <c r="L3" s="11"/>
      <c r="M3" s="11"/>
    </row>
    <row r="4" spans="1:3" ht="12.75">
      <c r="A4" s="47"/>
      <c r="C4" s="49" t="s">
        <v>3</v>
      </c>
    </row>
    <row r="5" spans="1:3" ht="12.75">
      <c r="A5" s="47"/>
      <c r="C5" s="41"/>
    </row>
    <row r="6" spans="2:13" ht="12.75">
      <c r="B6" s="25" t="str">
        <f>'Income Statement'!A6</f>
        <v>UNAUDITED INTERIM FINANCIAL REPORT FOR THE THIRD QUARTER ENDED 30 SEPTEMBER 2012</v>
      </c>
      <c r="C6" s="46"/>
      <c r="D6" s="46"/>
      <c r="E6" s="46"/>
      <c r="F6" s="46"/>
      <c r="G6" s="46"/>
      <c r="H6" s="46"/>
      <c r="I6" s="46"/>
      <c r="J6" s="46"/>
      <c r="K6" s="46"/>
      <c r="L6" s="46"/>
      <c r="M6" s="25"/>
    </row>
    <row r="7" spans="1:13" ht="12.75">
      <c r="A7" s="1"/>
      <c r="B7" s="1"/>
      <c r="C7" s="1"/>
      <c r="D7" s="1"/>
      <c r="E7" s="1"/>
      <c r="F7" s="1"/>
      <c r="G7" s="1"/>
      <c r="H7" s="1"/>
      <c r="I7" s="1"/>
      <c r="J7" s="1"/>
      <c r="K7" s="1"/>
      <c r="L7" s="1"/>
      <c r="M7" s="1"/>
    </row>
    <row r="8" spans="1:13" s="40" customFormat="1" ht="12.75">
      <c r="A8" s="76" t="s">
        <v>82</v>
      </c>
      <c r="B8" s="76" t="s">
        <v>320</v>
      </c>
      <c r="C8" s="77"/>
      <c r="D8" s="77"/>
      <c r="E8" s="77"/>
      <c r="F8" s="77"/>
      <c r="G8" s="77"/>
      <c r="H8" s="77"/>
      <c r="I8" s="77"/>
      <c r="J8" s="77"/>
      <c r="K8" s="77"/>
      <c r="L8" s="77"/>
      <c r="M8" s="77"/>
    </row>
    <row r="9" spans="1:13" s="40" customFormat="1" ht="14.25">
      <c r="A9" s="57"/>
      <c r="B9" s="57"/>
      <c r="C9" s="78"/>
      <c r="D9" s="78"/>
      <c r="E9" s="78"/>
      <c r="F9" s="78"/>
      <c r="G9" s="34"/>
      <c r="H9" s="78"/>
      <c r="I9" s="78"/>
      <c r="J9" s="78"/>
      <c r="K9" s="78"/>
      <c r="L9" s="78"/>
      <c r="M9" s="78"/>
    </row>
    <row r="10" spans="1:13" s="40" customFormat="1" ht="14.25">
      <c r="A10" s="57"/>
      <c r="B10" s="57"/>
      <c r="C10" s="78"/>
      <c r="D10" s="78"/>
      <c r="E10" s="78"/>
      <c r="F10" s="78"/>
      <c r="G10" s="34"/>
      <c r="H10" s="78"/>
      <c r="I10" s="78"/>
      <c r="J10" s="78"/>
      <c r="K10" s="78"/>
      <c r="L10" s="78"/>
      <c r="M10" s="78"/>
    </row>
    <row r="11" spans="1:13" s="47" customFormat="1" ht="12.75">
      <c r="A11" s="4" t="s">
        <v>83</v>
      </c>
      <c r="B11" s="4" t="s">
        <v>38</v>
      </c>
      <c r="C11" s="4"/>
      <c r="D11" s="4"/>
      <c r="E11" s="4"/>
      <c r="F11" s="4"/>
      <c r="G11" s="4"/>
      <c r="H11" s="4"/>
      <c r="I11" s="4"/>
      <c r="J11" s="4"/>
      <c r="K11" s="4"/>
      <c r="L11" s="4"/>
      <c r="M11" s="4"/>
    </row>
    <row r="12" spans="1:13" ht="12.75">
      <c r="A12" s="20"/>
      <c r="B12" s="4"/>
      <c r="C12" s="1"/>
      <c r="D12" s="1"/>
      <c r="E12" s="1"/>
      <c r="F12" s="1"/>
      <c r="G12" s="1"/>
      <c r="H12" s="1"/>
      <c r="I12" s="1"/>
      <c r="J12" s="1"/>
      <c r="K12" s="1"/>
      <c r="L12" s="1"/>
      <c r="M12" s="1"/>
    </row>
    <row r="13" spans="2:13" ht="12.75">
      <c r="B13" s="1" t="s">
        <v>221</v>
      </c>
      <c r="C13" s="1"/>
      <c r="D13" s="1"/>
      <c r="E13" s="1"/>
      <c r="F13" s="1"/>
      <c r="G13" s="1"/>
      <c r="H13" s="1"/>
      <c r="I13" s="1"/>
      <c r="J13" s="1"/>
      <c r="K13" s="1"/>
      <c r="L13" s="1"/>
      <c r="M13" s="1"/>
    </row>
    <row r="14" spans="2:13" ht="12.75">
      <c r="B14" s="1" t="s">
        <v>264</v>
      </c>
      <c r="C14" s="1"/>
      <c r="D14" s="1"/>
      <c r="E14" s="1"/>
      <c r="F14" s="1"/>
      <c r="G14" s="1"/>
      <c r="H14" s="1"/>
      <c r="I14" s="1"/>
      <c r="J14" s="1"/>
      <c r="K14" s="1"/>
      <c r="L14" s="1"/>
      <c r="M14" s="1"/>
    </row>
    <row r="15" spans="2:13" ht="12.75">
      <c r="B15" s="1" t="s">
        <v>84</v>
      </c>
      <c r="C15" s="1"/>
      <c r="D15" s="1"/>
      <c r="E15" s="1"/>
      <c r="F15" s="1"/>
      <c r="G15" s="1"/>
      <c r="H15" s="1"/>
      <c r="I15" s="1"/>
      <c r="J15" s="1"/>
      <c r="K15" s="1"/>
      <c r="L15" s="1"/>
      <c r="M15" s="1"/>
    </row>
    <row r="16" spans="2:13" ht="12.75">
      <c r="B16" s="1"/>
      <c r="C16" s="1"/>
      <c r="D16" s="1"/>
      <c r="E16" s="1"/>
      <c r="F16" s="1"/>
      <c r="G16" s="1"/>
      <c r="H16" s="1"/>
      <c r="I16" s="1"/>
      <c r="J16" s="1"/>
      <c r="K16" s="1"/>
      <c r="L16" s="1"/>
      <c r="M16" s="1"/>
    </row>
    <row r="17" spans="2:13" ht="12.75">
      <c r="B17" s="1" t="s">
        <v>155</v>
      </c>
      <c r="C17" s="1"/>
      <c r="D17" s="1"/>
      <c r="E17" s="1"/>
      <c r="F17" s="1"/>
      <c r="G17" s="1"/>
      <c r="H17" s="1"/>
      <c r="I17" s="1"/>
      <c r="J17" s="1"/>
      <c r="K17" s="1"/>
      <c r="L17" s="1"/>
      <c r="M17" s="1"/>
    </row>
    <row r="18" spans="2:13" ht="12.75">
      <c r="B18" s="3" t="s">
        <v>262</v>
      </c>
      <c r="C18" s="1"/>
      <c r="D18" s="1"/>
      <c r="E18" s="1"/>
      <c r="F18" s="1"/>
      <c r="G18" s="1"/>
      <c r="H18" s="1"/>
      <c r="I18" s="1"/>
      <c r="J18" s="1"/>
      <c r="K18" s="1"/>
      <c r="L18" s="1"/>
      <c r="M18" s="1"/>
    </row>
    <row r="19" spans="2:13" ht="12.75">
      <c r="B19" s="1" t="s">
        <v>156</v>
      </c>
      <c r="C19" s="1"/>
      <c r="D19" s="1"/>
      <c r="E19" s="1"/>
      <c r="F19" s="1"/>
      <c r="G19" s="1"/>
      <c r="H19" s="1"/>
      <c r="I19" s="1"/>
      <c r="J19" s="1"/>
      <c r="K19" s="1"/>
      <c r="L19" s="1"/>
      <c r="M19" s="1"/>
    </row>
    <row r="20" spans="2:13" ht="12.75">
      <c r="B20" s="3" t="s">
        <v>263</v>
      </c>
      <c r="C20" s="1"/>
      <c r="D20" s="1"/>
      <c r="E20" s="1"/>
      <c r="F20" s="1"/>
      <c r="G20" s="1"/>
      <c r="H20" s="1"/>
      <c r="I20" s="1"/>
      <c r="J20" s="1"/>
      <c r="K20" s="1"/>
      <c r="L20" s="1"/>
      <c r="M20" s="1"/>
    </row>
    <row r="21" spans="2:13" ht="12.75">
      <c r="B21" s="1"/>
      <c r="C21" s="1"/>
      <c r="D21" s="1"/>
      <c r="E21" s="1"/>
      <c r="F21" s="1"/>
      <c r="G21" s="1"/>
      <c r="H21" s="1"/>
      <c r="I21" s="1"/>
      <c r="J21" s="1"/>
      <c r="K21" s="1"/>
      <c r="L21" s="1"/>
      <c r="M21" s="1"/>
    </row>
    <row r="22" spans="2:13" ht="12.75">
      <c r="B22" s="1" t="s">
        <v>265</v>
      </c>
      <c r="C22" s="1"/>
      <c r="D22" s="1"/>
      <c r="E22" s="1"/>
      <c r="F22" s="1"/>
      <c r="G22" s="1"/>
      <c r="H22" s="1"/>
      <c r="I22" s="1"/>
      <c r="J22" s="1"/>
      <c r="K22" s="1"/>
      <c r="L22" s="1"/>
      <c r="M22" s="1"/>
    </row>
    <row r="23" spans="2:13" ht="12.75">
      <c r="B23" s="1" t="s">
        <v>266</v>
      </c>
      <c r="C23" s="1"/>
      <c r="D23" s="1"/>
      <c r="E23" s="1"/>
      <c r="F23" s="1"/>
      <c r="G23" s="1"/>
      <c r="H23" s="1"/>
      <c r="I23" s="1"/>
      <c r="J23" s="1"/>
      <c r="K23" s="1"/>
      <c r="L23" s="1"/>
      <c r="M23" s="1"/>
    </row>
    <row r="24" spans="2:13" ht="12.75">
      <c r="B24" s="1" t="s">
        <v>267</v>
      </c>
      <c r="C24" s="1"/>
      <c r="D24" s="1"/>
      <c r="E24" s="1"/>
      <c r="F24" s="1"/>
      <c r="G24" s="1"/>
      <c r="H24" s="1"/>
      <c r="I24" s="1"/>
      <c r="J24" s="1"/>
      <c r="K24" s="1"/>
      <c r="L24" s="1"/>
      <c r="M24" s="1"/>
    </row>
    <row r="25" spans="2:13" ht="12.75">
      <c r="B25" s="1" t="s">
        <v>268</v>
      </c>
      <c r="C25" s="1"/>
      <c r="D25" s="1"/>
      <c r="E25" s="1"/>
      <c r="F25" s="1"/>
      <c r="G25" s="1"/>
      <c r="H25" s="1"/>
      <c r="I25" s="1"/>
      <c r="J25" s="1"/>
      <c r="K25" s="1"/>
      <c r="L25" s="1"/>
      <c r="M25" s="1"/>
    </row>
    <row r="26" spans="2:13" ht="12.75">
      <c r="B26" s="1"/>
      <c r="C26" s="1"/>
      <c r="D26" s="1"/>
      <c r="E26" s="1"/>
      <c r="F26" s="1"/>
      <c r="G26" s="1"/>
      <c r="H26" s="1"/>
      <c r="I26" s="1"/>
      <c r="J26" s="1"/>
      <c r="K26" s="1"/>
      <c r="L26" s="1"/>
      <c r="M26" s="1"/>
    </row>
    <row r="27" spans="2:13" ht="12.75">
      <c r="B27" s="1"/>
      <c r="C27" s="1"/>
      <c r="D27" s="1"/>
      <c r="E27" s="1"/>
      <c r="F27" s="1"/>
      <c r="G27" s="1"/>
      <c r="H27" s="1"/>
      <c r="I27" s="1"/>
      <c r="J27" s="1"/>
      <c r="K27" s="1"/>
      <c r="L27" s="1"/>
      <c r="M27" s="1"/>
    </row>
    <row r="28" spans="1:13" s="47" customFormat="1" ht="12.75">
      <c r="A28" s="47" t="s">
        <v>85</v>
      </c>
      <c r="B28" s="4" t="s">
        <v>130</v>
      </c>
      <c r="C28" s="4"/>
      <c r="D28" s="4"/>
      <c r="E28" s="4"/>
      <c r="F28" s="4"/>
      <c r="G28" s="4"/>
      <c r="H28" s="4"/>
      <c r="I28" s="4"/>
      <c r="J28" s="4"/>
      <c r="K28" s="4"/>
      <c r="L28" s="4"/>
      <c r="M28" s="4"/>
    </row>
    <row r="29" spans="2:13" s="47" customFormat="1" ht="12.75">
      <c r="B29" s="4"/>
      <c r="C29" s="4"/>
      <c r="D29" s="4"/>
      <c r="E29" s="4"/>
      <c r="F29" s="4"/>
      <c r="G29" s="4"/>
      <c r="H29" s="4"/>
      <c r="I29" s="4"/>
      <c r="J29" s="4"/>
      <c r="K29" s="4"/>
      <c r="L29" s="4"/>
      <c r="M29" s="4"/>
    </row>
    <row r="30" spans="2:13" s="47" customFormat="1" ht="12.75">
      <c r="B30" s="3" t="s">
        <v>271</v>
      </c>
      <c r="C30" s="4"/>
      <c r="D30" s="4"/>
      <c r="E30" s="4"/>
      <c r="F30" s="4"/>
      <c r="G30" s="4"/>
      <c r="H30" s="4"/>
      <c r="I30" s="4"/>
      <c r="J30" s="4"/>
      <c r="K30" s="4"/>
      <c r="L30" s="4"/>
      <c r="M30" s="4"/>
    </row>
    <row r="31" spans="2:13" s="47" customFormat="1" ht="12.75">
      <c r="B31" s="3" t="s">
        <v>270</v>
      </c>
      <c r="C31" s="4"/>
      <c r="D31" s="4"/>
      <c r="E31" s="4"/>
      <c r="F31" s="4"/>
      <c r="G31" s="4"/>
      <c r="H31" s="4"/>
      <c r="I31" s="4"/>
      <c r="J31" s="4"/>
      <c r="K31" s="4"/>
      <c r="L31" s="4"/>
      <c r="M31" s="4"/>
    </row>
    <row r="32" spans="2:13" s="47" customFormat="1" ht="12.75">
      <c r="B32" s="3" t="s">
        <v>269</v>
      </c>
      <c r="C32" s="4"/>
      <c r="D32" s="4"/>
      <c r="E32" s="4"/>
      <c r="F32" s="4"/>
      <c r="G32" s="4"/>
      <c r="H32" s="4"/>
      <c r="I32" s="4"/>
      <c r="J32" s="4"/>
      <c r="K32" s="4"/>
      <c r="L32" s="4"/>
      <c r="M32" s="4"/>
    </row>
    <row r="33" spans="2:13" s="47" customFormat="1" ht="12.75">
      <c r="B33" s="40" t="s">
        <v>272</v>
      </c>
      <c r="C33" s="4"/>
      <c r="D33" s="4"/>
      <c r="E33" s="4"/>
      <c r="F33" s="4"/>
      <c r="G33" s="4"/>
      <c r="H33" s="4"/>
      <c r="I33" s="4"/>
      <c r="J33" s="4"/>
      <c r="K33" s="4"/>
      <c r="L33" s="4"/>
      <c r="M33" s="4"/>
    </row>
    <row r="34" spans="3:13" s="47" customFormat="1" ht="12.75" customHeight="1">
      <c r="C34" s="4"/>
      <c r="D34" s="4"/>
      <c r="E34" s="4"/>
      <c r="F34" s="4"/>
      <c r="G34" s="4"/>
      <c r="H34" s="4"/>
      <c r="I34" s="4"/>
      <c r="J34" s="4"/>
      <c r="K34" s="4"/>
      <c r="L34" s="4"/>
      <c r="M34" s="4"/>
    </row>
    <row r="35" spans="2:14" s="47" customFormat="1" ht="12" customHeight="1">
      <c r="B35" s="40" t="s">
        <v>274</v>
      </c>
      <c r="F35" s="40"/>
      <c r="N35" s="4"/>
    </row>
    <row r="36" spans="2:14" s="47" customFormat="1" ht="12" customHeight="1">
      <c r="B36" s="3" t="s">
        <v>273</v>
      </c>
      <c r="C36" s="4"/>
      <c r="D36" s="4"/>
      <c r="F36" s="3"/>
      <c r="H36" s="4"/>
      <c r="I36" s="4"/>
      <c r="J36" s="4"/>
      <c r="K36" s="4"/>
      <c r="L36" s="4"/>
      <c r="M36" s="4"/>
      <c r="N36" s="3"/>
    </row>
    <row r="37" spans="2:14" s="47" customFormat="1" ht="11.25" customHeight="1">
      <c r="B37" s="3"/>
      <c r="F37" s="40"/>
      <c r="H37" s="3"/>
      <c r="I37" s="3"/>
      <c r="J37" s="3"/>
      <c r="K37" s="3"/>
      <c r="L37" s="67" t="s">
        <v>277</v>
      </c>
      <c r="M37" s="3"/>
      <c r="N37" s="40"/>
    </row>
    <row r="38" spans="2:14" s="47" customFormat="1" ht="11.25" customHeight="1">
      <c r="B38" s="3" t="s">
        <v>275</v>
      </c>
      <c r="F38" s="40" t="s">
        <v>276</v>
      </c>
      <c r="H38" s="3"/>
      <c r="I38" s="3"/>
      <c r="J38" s="3"/>
      <c r="K38" s="3"/>
      <c r="L38" s="79" t="s">
        <v>278</v>
      </c>
      <c r="M38" s="3"/>
      <c r="N38" s="40"/>
    </row>
    <row r="39" spans="2:14" s="47" customFormat="1" ht="12.75">
      <c r="B39" s="3" t="s">
        <v>279</v>
      </c>
      <c r="C39" s="40"/>
      <c r="D39" s="40"/>
      <c r="F39" s="40" t="s">
        <v>280</v>
      </c>
      <c r="H39" s="40"/>
      <c r="I39" s="40"/>
      <c r="J39" s="40"/>
      <c r="K39" s="40"/>
      <c r="L39" s="79" t="s">
        <v>307</v>
      </c>
      <c r="M39" s="40"/>
      <c r="N39" s="40"/>
    </row>
    <row r="40" spans="2:14" s="47" customFormat="1" ht="12.75">
      <c r="B40" s="40" t="s">
        <v>281</v>
      </c>
      <c r="F40" s="40" t="s">
        <v>282</v>
      </c>
      <c r="L40" s="79" t="s">
        <v>307</v>
      </c>
      <c r="M40" s="40"/>
      <c r="N40" s="40"/>
    </row>
    <row r="41" spans="2:13" s="47" customFormat="1" ht="12.75">
      <c r="B41" s="40" t="s">
        <v>283</v>
      </c>
      <c r="F41" s="40" t="s">
        <v>284</v>
      </c>
      <c r="J41" s="40"/>
      <c r="K41" s="40"/>
      <c r="L41" s="79" t="s">
        <v>307</v>
      </c>
      <c r="M41" s="40"/>
    </row>
    <row r="42" spans="2:14" s="47" customFormat="1" ht="12.75">
      <c r="B42" s="40" t="s">
        <v>285</v>
      </c>
      <c r="C42" s="40"/>
      <c r="D42" s="40"/>
      <c r="F42" s="40" t="s">
        <v>286</v>
      </c>
      <c r="H42" s="40"/>
      <c r="L42" s="79" t="s">
        <v>307</v>
      </c>
      <c r="N42" s="40"/>
    </row>
    <row r="43" spans="2:14" s="47" customFormat="1" ht="12.75">
      <c r="B43" s="40" t="s">
        <v>287</v>
      </c>
      <c r="F43" s="3" t="s">
        <v>288</v>
      </c>
      <c r="I43" s="40"/>
      <c r="J43" s="40"/>
      <c r="K43" s="40"/>
      <c r="L43" s="79" t="s">
        <v>307</v>
      </c>
      <c r="M43" s="40"/>
      <c r="N43" s="40"/>
    </row>
    <row r="44" spans="2:12" s="40" customFormat="1" ht="12.75">
      <c r="B44" s="40" t="s">
        <v>289</v>
      </c>
      <c r="F44" s="3" t="s">
        <v>290</v>
      </c>
      <c r="L44" s="79" t="s">
        <v>307</v>
      </c>
    </row>
    <row r="45" spans="2:12" s="40" customFormat="1" ht="12.75">
      <c r="B45" s="40" t="s">
        <v>291</v>
      </c>
      <c r="F45" s="40" t="s">
        <v>292</v>
      </c>
      <c r="L45" s="79" t="s">
        <v>307</v>
      </c>
    </row>
    <row r="46" s="40" customFormat="1" ht="12.75">
      <c r="B46" s="40" t="s">
        <v>210</v>
      </c>
    </row>
    <row r="47" spans="2:12" s="40" customFormat="1" ht="12.75">
      <c r="B47" s="40" t="s">
        <v>294</v>
      </c>
      <c r="F47" s="40" t="s">
        <v>293</v>
      </c>
      <c r="L47" s="79" t="s">
        <v>307</v>
      </c>
    </row>
    <row r="48" spans="2:12" s="40" customFormat="1" ht="12.75">
      <c r="B48" s="40" t="s">
        <v>295</v>
      </c>
      <c r="F48" s="40" t="s">
        <v>296</v>
      </c>
      <c r="L48" s="79" t="s">
        <v>307</v>
      </c>
    </row>
    <row r="49" s="40" customFormat="1" ht="12.75">
      <c r="F49" s="40" t="s">
        <v>297</v>
      </c>
    </row>
    <row r="50" spans="2:12" s="40" customFormat="1" ht="12.75">
      <c r="B50" s="40" t="s">
        <v>298</v>
      </c>
      <c r="F50" s="40" t="s">
        <v>299</v>
      </c>
      <c r="L50" s="79" t="s">
        <v>308</v>
      </c>
    </row>
    <row r="51" s="40" customFormat="1" ht="12.75">
      <c r="F51" s="40" t="s">
        <v>300</v>
      </c>
    </row>
    <row r="52" spans="2:12" s="40" customFormat="1" ht="12.75">
      <c r="B52" s="40" t="s">
        <v>301</v>
      </c>
      <c r="F52" s="40" t="s">
        <v>302</v>
      </c>
      <c r="L52" s="79" t="s">
        <v>309</v>
      </c>
    </row>
    <row r="53" s="40" customFormat="1" ht="12.75">
      <c r="F53" s="40" t="s">
        <v>303</v>
      </c>
    </row>
    <row r="54" spans="2:12" s="40" customFormat="1" ht="12.75">
      <c r="B54" s="40" t="s">
        <v>304</v>
      </c>
      <c r="F54" s="40" t="s">
        <v>305</v>
      </c>
      <c r="L54" s="79" t="s">
        <v>307</v>
      </c>
    </row>
    <row r="55" s="40" customFormat="1" ht="12.75">
      <c r="F55" s="40" t="s">
        <v>306</v>
      </c>
    </row>
    <row r="56" s="40" customFormat="1" ht="12.75"/>
    <row r="57" s="40" customFormat="1" ht="12.75"/>
    <row r="58" spans="1:2" s="40" customFormat="1" ht="12.75">
      <c r="A58" s="4" t="s">
        <v>86</v>
      </c>
      <c r="B58" s="4" t="s">
        <v>87</v>
      </c>
    </row>
    <row r="59" spans="1:2" s="40" customFormat="1" ht="12.75">
      <c r="A59" s="20"/>
      <c r="B59" s="4"/>
    </row>
    <row r="60" spans="1:13" s="40" customFormat="1" ht="12.75">
      <c r="A60" s="9"/>
      <c r="B60" s="1" t="s">
        <v>92</v>
      </c>
      <c r="C60" s="47"/>
      <c r="D60" s="47"/>
      <c r="E60" s="47"/>
      <c r="F60" s="47"/>
      <c r="G60" s="47"/>
      <c r="H60" s="47"/>
      <c r="I60" s="47"/>
      <c r="J60" s="47"/>
      <c r="K60" s="47"/>
      <c r="L60" s="47"/>
      <c r="M60" s="47"/>
    </row>
    <row r="61" spans="1:14" s="40" customFormat="1" ht="9" customHeight="1">
      <c r="A61" s="47"/>
      <c r="C61" s="47"/>
      <c r="D61" s="47"/>
      <c r="E61" s="47"/>
      <c r="F61" s="47"/>
      <c r="G61" s="47"/>
      <c r="H61" s="47"/>
      <c r="I61" s="47"/>
      <c r="J61" s="47"/>
      <c r="K61" s="47"/>
      <c r="L61" s="47"/>
      <c r="M61" s="47"/>
      <c r="N61" s="47"/>
    </row>
    <row r="62" spans="1:14" s="40" customFormat="1" ht="12.75">
      <c r="A62" s="47"/>
      <c r="C62" s="47"/>
      <c r="D62" s="47"/>
      <c r="E62" s="47"/>
      <c r="F62" s="47"/>
      <c r="G62" s="47"/>
      <c r="H62" s="47"/>
      <c r="I62" s="47"/>
      <c r="J62" s="47"/>
      <c r="K62" s="47"/>
      <c r="L62" s="47"/>
      <c r="M62" s="47"/>
      <c r="N62" s="47"/>
    </row>
    <row r="63" spans="1:14" s="40" customFormat="1" ht="12.75">
      <c r="A63" s="4" t="s">
        <v>88</v>
      </c>
      <c r="B63" s="4" t="s">
        <v>89</v>
      </c>
      <c r="N63" s="47"/>
    </row>
    <row r="64" spans="1:2" ht="12.75">
      <c r="A64" s="1"/>
      <c r="B64" s="1"/>
    </row>
    <row r="65" spans="1:2" ht="12.75">
      <c r="A65" s="1"/>
      <c r="B65" s="1" t="s">
        <v>36</v>
      </c>
    </row>
    <row r="66" spans="1:2" ht="12.75">
      <c r="A66" s="1"/>
      <c r="B66" s="1"/>
    </row>
    <row r="67" s="40" customFormat="1" ht="12.75">
      <c r="G67" s="80" t="s">
        <v>119</v>
      </c>
    </row>
    <row r="68" s="40" customFormat="1" ht="9.75" customHeight="1">
      <c r="G68" s="80"/>
    </row>
    <row r="69" s="40" customFormat="1" ht="12.75">
      <c r="G69" s="80"/>
    </row>
    <row r="70" s="40" customFormat="1" ht="12.75">
      <c r="G70" s="80"/>
    </row>
    <row r="71" spans="1:14" s="47" customFormat="1" ht="12.75">
      <c r="A71" s="81" t="s">
        <v>82</v>
      </c>
      <c r="B71" s="81" t="str">
        <f>B8</f>
        <v>EXPLANATORY NOTES PURSUANT TO MALAYSIAN FINANCIAL REPORTING STANDARD (MFRS) 134</v>
      </c>
      <c r="C71" s="81"/>
      <c r="D71" s="81"/>
      <c r="E71" s="81"/>
      <c r="F71" s="81"/>
      <c r="G71" s="76"/>
      <c r="H71" s="81"/>
      <c r="I71" s="81"/>
      <c r="J71" s="81"/>
      <c r="K71" s="81"/>
      <c r="L71" s="81"/>
      <c r="M71" s="81"/>
      <c r="N71" s="4"/>
    </row>
    <row r="72" spans="1:14" ht="12.75">
      <c r="A72" s="1"/>
      <c r="B72" s="1"/>
      <c r="C72" s="1"/>
      <c r="D72" s="1"/>
      <c r="E72" s="1"/>
      <c r="F72" s="1"/>
      <c r="G72" s="80"/>
      <c r="H72" s="1"/>
      <c r="I72" s="1"/>
      <c r="J72" s="1"/>
      <c r="K72" s="1"/>
      <c r="L72" s="1"/>
      <c r="M72" s="1"/>
      <c r="N72" s="1"/>
    </row>
    <row r="73" spans="1:13" ht="12.75">
      <c r="A73" s="1"/>
      <c r="B73" s="1"/>
      <c r="C73" s="1"/>
      <c r="D73" s="1"/>
      <c r="E73" s="1"/>
      <c r="F73" s="1"/>
      <c r="G73" s="80"/>
      <c r="H73" s="1"/>
      <c r="I73" s="1"/>
      <c r="J73" s="1"/>
      <c r="K73" s="1"/>
      <c r="L73" s="1"/>
      <c r="M73" s="1"/>
    </row>
    <row r="74" spans="1:5" s="40" customFormat="1" ht="12.75">
      <c r="A74" s="4" t="s">
        <v>90</v>
      </c>
      <c r="B74" s="4" t="s">
        <v>91</v>
      </c>
      <c r="C74" s="1"/>
      <c r="D74" s="4"/>
      <c r="E74" s="4"/>
    </row>
    <row r="75" spans="1:5" s="40" customFormat="1" ht="12.75">
      <c r="A75" s="1"/>
      <c r="B75" s="1"/>
      <c r="C75" s="1"/>
      <c r="D75" s="4"/>
      <c r="E75" s="4"/>
    </row>
    <row r="76" spans="1:14" ht="12.75">
      <c r="A76" s="1"/>
      <c r="B76" s="1" t="s">
        <v>144</v>
      </c>
      <c r="C76" s="1"/>
      <c r="D76" s="4"/>
      <c r="E76" s="4"/>
      <c r="F76" s="4"/>
      <c r="G76" s="4"/>
      <c r="H76" s="4"/>
      <c r="I76" s="4"/>
      <c r="J76" s="4"/>
      <c r="K76" s="4"/>
      <c r="L76" s="4"/>
      <c r="M76" s="4"/>
      <c r="N76" s="47"/>
    </row>
    <row r="77" spans="1:14" ht="12.75">
      <c r="A77" s="1"/>
      <c r="B77" s="1" t="s">
        <v>124</v>
      </c>
      <c r="C77" s="1"/>
      <c r="D77" s="4"/>
      <c r="E77" s="4"/>
      <c r="F77" s="4"/>
      <c r="G77" s="4"/>
      <c r="H77" s="4"/>
      <c r="I77" s="4"/>
      <c r="J77" s="4"/>
      <c r="K77" s="4"/>
      <c r="L77" s="4"/>
      <c r="M77" s="4"/>
      <c r="N77" s="47"/>
    </row>
    <row r="78" spans="1:14" ht="12.75">
      <c r="A78" s="1"/>
      <c r="B78" s="1"/>
      <c r="C78" s="1"/>
      <c r="D78" s="4"/>
      <c r="E78" s="4"/>
      <c r="F78" s="4"/>
      <c r="G78" s="4"/>
      <c r="H78" s="4"/>
      <c r="I78" s="4"/>
      <c r="J78" s="4"/>
      <c r="K78" s="4"/>
      <c r="L78" s="4"/>
      <c r="M78" s="4"/>
      <c r="N78" s="47"/>
    </row>
    <row r="79" spans="1:14" ht="12.75">
      <c r="A79" s="1"/>
      <c r="B79" s="1"/>
      <c r="C79" s="1"/>
      <c r="D79" s="4"/>
      <c r="E79" s="4"/>
      <c r="F79" s="4"/>
      <c r="G79" s="4"/>
      <c r="H79" s="4"/>
      <c r="I79" s="4"/>
      <c r="J79" s="4"/>
      <c r="K79" s="4"/>
      <c r="L79" s="4"/>
      <c r="M79" s="4"/>
      <c r="N79" s="47"/>
    </row>
    <row r="80" spans="1:17" ht="12.75">
      <c r="A80" s="4" t="s">
        <v>93</v>
      </c>
      <c r="B80" s="4" t="s">
        <v>5</v>
      </c>
      <c r="C80" s="1"/>
      <c r="D80" s="3"/>
      <c r="E80" s="3"/>
      <c r="F80" s="3"/>
      <c r="G80" s="3"/>
      <c r="H80" s="3"/>
      <c r="I80" s="3"/>
      <c r="J80" s="3"/>
      <c r="K80" s="3"/>
      <c r="L80" s="3"/>
      <c r="M80" s="3"/>
      <c r="N80" s="40"/>
      <c r="Q80" s="9" t="s">
        <v>79</v>
      </c>
    </row>
    <row r="81" spans="1:14" ht="12.75">
      <c r="A81" s="3"/>
      <c r="B81" s="3"/>
      <c r="C81" s="3"/>
      <c r="D81" s="3"/>
      <c r="E81" s="3"/>
      <c r="F81" s="3"/>
      <c r="G81" s="3"/>
      <c r="H81" s="3"/>
      <c r="I81" s="3"/>
      <c r="J81" s="3"/>
      <c r="K81" s="3"/>
      <c r="L81" s="3"/>
      <c r="M81" s="3"/>
      <c r="N81" s="40"/>
    </row>
    <row r="82" spans="1:14" ht="12.75">
      <c r="A82" s="1"/>
      <c r="B82" s="1" t="s">
        <v>126</v>
      </c>
      <c r="C82" s="1"/>
      <c r="D82" s="3"/>
      <c r="E82" s="3"/>
      <c r="F82" s="3"/>
      <c r="G82" s="3"/>
      <c r="H82" s="3"/>
      <c r="I82" s="3"/>
      <c r="J82" s="3"/>
      <c r="K82" s="3"/>
      <c r="L82" s="3"/>
      <c r="M82" s="3"/>
      <c r="N82" s="40"/>
    </row>
    <row r="83" spans="4:14" ht="12.75">
      <c r="D83" s="3"/>
      <c r="E83" s="3"/>
      <c r="F83" s="3"/>
      <c r="G83" s="3"/>
      <c r="H83" s="3"/>
      <c r="I83" s="3"/>
      <c r="J83" s="3"/>
      <c r="K83" s="3"/>
      <c r="L83" s="3"/>
      <c r="M83" s="3"/>
      <c r="N83" s="40"/>
    </row>
    <row r="84" spans="4:14" ht="12.75">
      <c r="D84" s="3"/>
      <c r="E84" s="3"/>
      <c r="F84" s="3"/>
      <c r="G84" s="3"/>
      <c r="H84" s="3"/>
      <c r="I84" s="3"/>
      <c r="J84" s="3"/>
      <c r="K84" s="3"/>
      <c r="L84" s="3"/>
      <c r="M84" s="3"/>
      <c r="N84" s="40"/>
    </row>
    <row r="85" spans="1:14" ht="12.75">
      <c r="A85" s="4" t="s">
        <v>94</v>
      </c>
      <c r="B85" s="4" t="s">
        <v>4</v>
      </c>
      <c r="C85" s="1"/>
      <c r="D85" s="3"/>
      <c r="E85" s="3"/>
      <c r="F85" s="3"/>
      <c r="G85" s="3"/>
      <c r="H85" s="3"/>
      <c r="I85" s="3"/>
      <c r="J85" s="3"/>
      <c r="K85" s="3"/>
      <c r="L85" s="3"/>
      <c r="M85" s="3"/>
      <c r="N85" s="40"/>
    </row>
    <row r="86" spans="1:14" ht="12.75">
      <c r="A86" s="20"/>
      <c r="B86" s="4"/>
      <c r="C86" s="1"/>
      <c r="D86" s="4"/>
      <c r="E86" s="4"/>
      <c r="F86" s="12"/>
      <c r="G86" s="12"/>
      <c r="H86" s="12"/>
      <c r="I86" s="12"/>
      <c r="J86" s="12"/>
      <c r="K86" s="12"/>
      <c r="L86" s="12"/>
      <c r="M86" s="67"/>
      <c r="N86" s="40"/>
    </row>
    <row r="87" spans="1:14" ht="12.75">
      <c r="A87" s="1"/>
      <c r="B87" s="1" t="s">
        <v>217</v>
      </c>
      <c r="C87" s="1"/>
      <c r="D87" s="3"/>
      <c r="E87" s="3"/>
      <c r="F87" s="67"/>
      <c r="G87" s="67"/>
      <c r="H87" s="67"/>
      <c r="I87" s="67"/>
      <c r="J87" s="67"/>
      <c r="K87" s="67"/>
      <c r="L87" s="67"/>
      <c r="M87" s="67"/>
      <c r="N87" s="40"/>
    </row>
    <row r="88" spans="4:14" ht="12.75">
      <c r="D88" s="3"/>
      <c r="E88" s="3"/>
      <c r="F88" s="82"/>
      <c r="G88" s="67"/>
      <c r="H88" s="67"/>
      <c r="I88" s="127"/>
      <c r="J88" s="127"/>
      <c r="K88" s="127"/>
      <c r="L88" s="82"/>
      <c r="M88" s="3"/>
      <c r="N88" s="40"/>
    </row>
    <row r="89" spans="4:14" ht="12.75">
      <c r="D89" s="3"/>
      <c r="E89" s="3"/>
      <c r="F89" s="82"/>
      <c r="G89" s="67"/>
      <c r="H89" s="67"/>
      <c r="I89" s="112"/>
      <c r="J89" s="112"/>
      <c r="K89" s="112"/>
      <c r="L89" s="82"/>
      <c r="M89" s="3"/>
      <c r="N89" s="40"/>
    </row>
    <row r="90" spans="1:3" ht="12.75">
      <c r="A90" s="4" t="s">
        <v>95</v>
      </c>
      <c r="B90" s="4" t="s">
        <v>45</v>
      </c>
      <c r="C90" s="1"/>
    </row>
    <row r="91" spans="1:3" ht="12.75">
      <c r="A91" s="20"/>
      <c r="B91" s="4"/>
      <c r="C91" s="1"/>
    </row>
    <row r="92" spans="1:3" ht="12.75">
      <c r="A92" s="20"/>
      <c r="B92" s="40" t="s">
        <v>46</v>
      </c>
      <c r="C92" s="1"/>
    </row>
    <row r="93" spans="1:14" ht="12.75">
      <c r="A93" s="1"/>
      <c r="B93" s="1"/>
      <c r="C93" s="1"/>
      <c r="D93" s="1"/>
      <c r="E93" s="1"/>
      <c r="F93" s="1"/>
      <c r="G93" s="1"/>
      <c r="H93" s="1"/>
      <c r="I93" s="1"/>
      <c r="J93" s="1"/>
      <c r="K93" s="1"/>
      <c r="L93" s="1"/>
      <c r="M93" s="1"/>
      <c r="N93" s="47"/>
    </row>
    <row r="94" spans="1:14" ht="12.75">
      <c r="A94" s="1"/>
      <c r="B94" s="1"/>
      <c r="C94" s="1"/>
      <c r="D94" s="1"/>
      <c r="E94" s="1"/>
      <c r="F94" s="1"/>
      <c r="G94" s="1"/>
      <c r="H94" s="1"/>
      <c r="I94" s="1"/>
      <c r="J94" s="1"/>
      <c r="K94" s="1"/>
      <c r="L94" s="1"/>
      <c r="M94" s="1"/>
      <c r="N94" s="47"/>
    </row>
    <row r="95" spans="1:14" ht="12.75">
      <c r="A95" s="4" t="s">
        <v>97</v>
      </c>
      <c r="B95" s="4" t="s">
        <v>96</v>
      </c>
      <c r="C95" s="1"/>
      <c r="D95" s="21"/>
      <c r="E95" s="21"/>
      <c r="F95" s="21"/>
      <c r="G95" s="21"/>
      <c r="H95" s="21"/>
      <c r="I95" s="21"/>
      <c r="J95" s="21"/>
      <c r="K95" s="21"/>
      <c r="L95" s="21"/>
      <c r="M95" s="1"/>
      <c r="N95" s="47"/>
    </row>
    <row r="96" spans="1:14" ht="12.75">
      <c r="A96" s="20"/>
      <c r="C96" s="1"/>
      <c r="D96" s="21"/>
      <c r="E96" s="21"/>
      <c r="F96" s="21"/>
      <c r="G96" s="21"/>
      <c r="H96" s="21"/>
      <c r="I96" s="21"/>
      <c r="J96" s="21"/>
      <c r="K96" s="21"/>
      <c r="L96" s="21"/>
      <c r="M96" s="1"/>
      <c r="N96" s="47"/>
    </row>
    <row r="97" spans="1:13" ht="12.75">
      <c r="A97" s="1"/>
      <c r="B97" s="136" t="s">
        <v>327</v>
      </c>
      <c r="C97" s="136"/>
      <c r="D97" s="136"/>
      <c r="E97" s="136"/>
      <c r="F97" s="136"/>
      <c r="G97" s="136"/>
      <c r="H97" s="136"/>
      <c r="I97" s="136"/>
      <c r="J97" s="136"/>
      <c r="K97" s="136"/>
      <c r="L97" s="136"/>
      <c r="M97" s="1"/>
    </row>
    <row r="98" spans="1:14" ht="12.75">
      <c r="A98" s="1"/>
      <c r="B98" s="136"/>
      <c r="C98" s="136"/>
      <c r="D98" s="136"/>
      <c r="E98" s="136"/>
      <c r="F98" s="136"/>
      <c r="G98" s="136"/>
      <c r="H98" s="136"/>
      <c r="I98" s="136"/>
      <c r="J98" s="136"/>
      <c r="K98" s="136"/>
      <c r="L98" s="136"/>
      <c r="M98" s="1"/>
      <c r="N98" s="47"/>
    </row>
    <row r="99" spans="1:14" ht="12.75">
      <c r="A99" s="1"/>
      <c r="B99" s="74"/>
      <c r="C99" s="1"/>
      <c r="D99" s="1"/>
      <c r="E99" s="1"/>
      <c r="F99" s="1"/>
      <c r="G99" s="1"/>
      <c r="H99" s="1"/>
      <c r="I99" s="1"/>
      <c r="J99" s="1"/>
      <c r="K99" s="1"/>
      <c r="L99" s="1"/>
      <c r="M99" s="1"/>
      <c r="N99" s="47"/>
    </row>
    <row r="100" spans="1:14" ht="12.75">
      <c r="A100" s="1"/>
      <c r="B100" s="74"/>
      <c r="C100" s="1"/>
      <c r="D100" s="1"/>
      <c r="E100" s="1"/>
      <c r="F100" s="1"/>
      <c r="G100" s="1"/>
      <c r="H100" s="1"/>
      <c r="I100" s="1"/>
      <c r="J100" s="1"/>
      <c r="K100" s="1"/>
      <c r="L100" s="1"/>
      <c r="M100" s="1"/>
      <c r="N100" s="47"/>
    </row>
    <row r="101" spans="1:14" ht="12.75">
      <c r="A101" s="4" t="s">
        <v>98</v>
      </c>
      <c r="B101" s="4" t="s">
        <v>6</v>
      </c>
      <c r="C101" s="1"/>
      <c r="D101" s="1"/>
      <c r="E101" s="1"/>
      <c r="F101" s="1"/>
      <c r="G101" s="1"/>
      <c r="H101" s="1"/>
      <c r="I101" s="1"/>
      <c r="J101" s="1"/>
      <c r="K101" s="1"/>
      <c r="L101" s="1"/>
      <c r="M101" s="1"/>
      <c r="N101" s="47"/>
    </row>
    <row r="102" spans="1:14" ht="12.75">
      <c r="A102" s="20"/>
      <c r="B102" s="3"/>
      <c r="C102" s="1"/>
      <c r="D102" s="1"/>
      <c r="E102" s="1"/>
      <c r="F102" s="1"/>
      <c r="G102" s="1"/>
      <c r="H102" s="1"/>
      <c r="I102" s="1"/>
      <c r="J102" s="1"/>
      <c r="K102" s="1"/>
      <c r="L102" s="1"/>
      <c r="M102" s="1"/>
      <c r="N102" s="47"/>
    </row>
    <row r="103" spans="1:14" ht="12.75">
      <c r="A103" s="20"/>
      <c r="B103" s="3" t="s">
        <v>53</v>
      </c>
      <c r="C103" s="1"/>
      <c r="D103" s="1"/>
      <c r="E103" s="1"/>
      <c r="F103" s="1"/>
      <c r="G103" s="1"/>
      <c r="H103" s="1"/>
      <c r="I103" s="1"/>
      <c r="J103" s="1"/>
      <c r="K103" s="1"/>
      <c r="L103" s="1"/>
      <c r="M103" s="1"/>
      <c r="N103" s="47"/>
    </row>
    <row r="104" spans="1:14" ht="12.75">
      <c r="A104" s="20"/>
      <c r="B104" s="3" t="s">
        <v>54</v>
      </c>
      <c r="C104" s="1"/>
      <c r="D104" s="1"/>
      <c r="E104" s="1"/>
      <c r="F104" s="1"/>
      <c r="G104" s="1"/>
      <c r="H104" s="1"/>
      <c r="I104" s="1"/>
      <c r="J104" s="1"/>
      <c r="K104" s="1"/>
      <c r="L104" s="1"/>
      <c r="M104" s="1"/>
      <c r="N104" s="47"/>
    </row>
    <row r="105" spans="4:14" ht="12.75">
      <c r="D105" s="1"/>
      <c r="E105" s="1"/>
      <c r="F105" s="1"/>
      <c r="G105" s="1"/>
      <c r="H105" s="1"/>
      <c r="I105" s="1"/>
      <c r="J105" s="1"/>
      <c r="K105" s="1"/>
      <c r="L105" s="1"/>
      <c r="M105" s="1"/>
      <c r="N105" s="47"/>
    </row>
    <row r="106" spans="4:14" ht="12.75">
      <c r="D106" s="1"/>
      <c r="E106" s="1"/>
      <c r="F106" s="1"/>
      <c r="G106" s="1"/>
      <c r="H106" s="1"/>
      <c r="I106" s="1"/>
      <c r="J106" s="1"/>
      <c r="K106" s="1"/>
      <c r="L106" s="1"/>
      <c r="M106" s="1"/>
      <c r="N106" s="47"/>
    </row>
    <row r="107" spans="1:14" ht="12.75">
      <c r="A107" s="4" t="s">
        <v>122</v>
      </c>
      <c r="B107" s="4" t="s">
        <v>7</v>
      </c>
      <c r="D107" s="1"/>
      <c r="E107" s="1"/>
      <c r="F107" s="1"/>
      <c r="G107" s="1"/>
      <c r="H107" s="1"/>
      <c r="I107" s="1"/>
      <c r="J107" s="1"/>
      <c r="K107" s="1"/>
      <c r="L107" s="1"/>
      <c r="M107" s="1"/>
      <c r="N107" s="47"/>
    </row>
    <row r="108" spans="4:13" ht="12.75">
      <c r="D108" s="1"/>
      <c r="E108" s="1"/>
      <c r="F108" s="1"/>
      <c r="G108" s="1"/>
      <c r="H108" s="1"/>
      <c r="I108" s="1"/>
      <c r="J108" s="1"/>
      <c r="K108" s="1"/>
      <c r="L108" s="1"/>
      <c r="M108" s="1"/>
    </row>
    <row r="109" spans="2:13" ht="12.75">
      <c r="B109" s="9" t="s">
        <v>218</v>
      </c>
      <c r="D109" s="1"/>
      <c r="E109" s="1"/>
      <c r="F109" s="1"/>
      <c r="G109" s="1"/>
      <c r="H109" s="1"/>
      <c r="I109" s="1"/>
      <c r="J109" s="1"/>
      <c r="K109" s="1"/>
      <c r="L109" s="1"/>
      <c r="M109" s="1"/>
    </row>
    <row r="110" spans="4:13" ht="12.75">
      <c r="D110" s="1"/>
      <c r="E110" s="1"/>
      <c r="F110" s="1"/>
      <c r="G110" s="1"/>
      <c r="H110" s="1"/>
      <c r="I110" s="1"/>
      <c r="J110" s="1"/>
      <c r="K110" s="1"/>
      <c r="L110" s="1"/>
      <c r="M110" s="1"/>
    </row>
    <row r="111" spans="4:13" ht="12.75">
      <c r="D111" s="1"/>
      <c r="E111" s="1"/>
      <c r="F111" s="1"/>
      <c r="G111" s="1"/>
      <c r="H111" s="1"/>
      <c r="I111" s="1"/>
      <c r="J111" s="1"/>
      <c r="K111" s="1"/>
      <c r="L111" s="1"/>
      <c r="M111" s="1"/>
    </row>
    <row r="112" spans="1:13" ht="12.75">
      <c r="A112" s="4" t="s">
        <v>99</v>
      </c>
      <c r="B112" s="47" t="s">
        <v>142</v>
      </c>
      <c r="D112" s="1"/>
      <c r="E112" s="1"/>
      <c r="F112" s="1"/>
      <c r="G112" s="1"/>
      <c r="H112" s="1"/>
      <c r="I112" s="1"/>
      <c r="J112" s="1"/>
      <c r="K112" s="1"/>
      <c r="L112" s="1"/>
      <c r="M112" s="1"/>
    </row>
    <row r="113" spans="1:13" ht="12.75">
      <c r="A113" s="20"/>
      <c r="B113" s="40"/>
      <c r="D113" s="1"/>
      <c r="E113" s="1"/>
      <c r="F113" s="1"/>
      <c r="G113" s="1"/>
      <c r="H113" s="1"/>
      <c r="I113" s="1"/>
      <c r="J113" s="1"/>
      <c r="K113" s="1"/>
      <c r="L113" s="1"/>
      <c r="M113" s="1"/>
    </row>
    <row r="114" spans="1:13" ht="12.75">
      <c r="A114" s="20"/>
      <c r="B114" s="40" t="s">
        <v>146</v>
      </c>
      <c r="E114" s="1"/>
      <c r="F114" s="1"/>
      <c r="G114" s="1"/>
      <c r="H114" s="1"/>
      <c r="I114" s="1"/>
      <c r="J114" s="1"/>
      <c r="K114" s="1"/>
      <c r="L114" s="1"/>
      <c r="M114" s="1"/>
    </row>
    <row r="115" spans="4:13" ht="12.75">
      <c r="D115" s="1"/>
      <c r="E115" s="1"/>
      <c r="F115" s="1"/>
      <c r="G115" s="1"/>
      <c r="H115" s="1"/>
      <c r="I115" s="1"/>
      <c r="J115" s="1"/>
      <c r="K115" s="1"/>
      <c r="L115" s="1"/>
      <c r="M115" s="1"/>
    </row>
    <row r="116" spans="4:13" ht="12.75">
      <c r="D116" s="1"/>
      <c r="E116" s="1"/>
      <c r="F116" s="1"/>
      <c r="G116" s="1"/>
      <c r="H116" s="1"/>
      <c r="I116" s="1"/>
      <c r="J116" s="1"/>
      <c r="K116" s="1"/>
      <c r="L116" s="1"/>
      <c r="M116" s="1"/>
    </row>
    <row r="117" spans="1:13" ht="12.75">
      <c r="A117" s="4" t="s">
        <v>100</v>
      </c>
      <c r="B117" s="4" t="s">
        <v>39</v>
      </c>
      <c r="D117" s="1"/>
      <c r="E117" s="1"/>
      <c r="F117" s="1"/>
      <c r="G117" s="1"/>
      <c r="H117" s="1"/>
      <c r="I117" s="1"/>
      <c r="J117" s="1"/>
      <c r="K117" s="1"/>
      <c r="L117" s="1"/>
      <c r="M117" s="1"/>
    </row>
    <row r="118" spans="1:13" ht="12.75">
      <c r="A118" s="20"/>
      <c r="B118" s="4"/>
      <c r="D118" s="1"/>
      <c r="E118" s="1"/>
      <c r="F118" s="1"/>
      <c r="G118" s="1"/>
      <c r="H118" s="1"/>
      <c r="I118" s="1"/>
      <c r="J118" s="1"/>
      <c r="K118" s="1"/>
      <c r="L118" s="1"/>
      <c r="M118" s="1"/>
    </row>
    <row r="119" spans="1:13" ht="12.75">
      <c r="A119" s="20"/>
      <c r="B119" s="1" t="s">
        <v>40</v>
      </c>
      <c r="E119" s="1"/>
      <c r="F119" s="1"/>
      <c r="G119" s="1"/>
      <c r="H119" s="1"/>
      <c r="I119" s="1"/>
      <c r="J119" s="1"/>
      <c r="K119" s="1"/>
      <c r="L119" s="1"/>
      <c r="M119" s="1"/>
    </row>
    <row r="120" spans="4:13" ht="12.75">
      <c r="D120" s="1"/>
      <c r="E120" s="1"/>
      <c r="F120" s="1"/>
      <c r="G120" s="1"/>
      <c r="H120" s="1"/>
      <c r="I120" s="1"/>
      <c r="J120" s="1"/>
      <c r="K120" s="1"/>
      <c r="L120" s="1"/>
      <c r="M120" s="1"/>
    </row>
    <row r="121" spans="4:13" ht="12.75">
      <c r="D121" s="1"/>
      <c r="E121" s="1"/>
      <c r="F121" s="1"/>
      <c r="G121" s="1"/>
      <c r="H121" s="1"/>
      <c r="I121" s="1"/>
      <c r="J121" s="1"/>
      <c r="K121" s="1"/>
      <c r="L121" s="1"/>
      <c r="M121" s="1"/>
    </row>
    <row r="122" spans="1:13" ht="12.75">
      <c r="A122" s="4" t="s">
        <v>131</v>
      </c>
      <c r="B122" s="4" t="s">
        <v>13</v>
      </c>
      <c r="D122" s="1"/>
      <c r="E122" s="1"/>
      <c r="F122" s="1"/>
      <c r="G122" s="1"/>
      <c r="H122" s="1"/>
      <c r="I122" s="1"/>
      <c r="J122" s="1"/>
      <c r="K122" s="1"/>
      <c r="L122" s="1"/>
      <c r="M122" s="1"/>
    </row>
    <row r="123" spans="1:13" ht="12.75">
      <c r="A123" s="20"/>
      <c r="B123" s="4"/>
      <c r="D123" s="1"/>
      <c r="E123" s="1"/>
      <c r="F123" s="1"/>
      <c r="G123" s="1"/>
      <c r="H123" s="1"/>
      <c r="I123" s="1"/>
      <c r="J123" s="1"/>
      <c r="K123" s="1"/>
      <c r="L123" s="1"/>
      <c r="M123" s="1"/>
    </row>
    <row r="124" spans="1:13" ht="12.75">
      <c r="A124" s="20"/>
      <c r="B124" s="3" t="s">
        <v>350</v>
      </c>
      <c r="D124" s="1"/>
      <c r="E124" s="1"/>
      <c r="F124" s="1"/>
      <c r="G124" s="1"/>
      <c r="H124" s="1"/>
      <c r="I124" s="1"/>
      <c r="J124" s="1"/>
      <c r="K124" s="1"/>
      <c r="L124" s="1"/>
      <c r="M124" s="1"/>
    </row>
    <row r="125" spans="1:13" ht="12.75">
      <c r="A125" s="1"/>
      <c r="B125" s="1"/>
      <c r="C125" s="1"/>
      <c r="D125" s="1"/>
      <c r="E125" s="1"/>
      <c r="F125" s="1"/>
      <c r="G125" s="1"/>
      <c r="H125" s="1"/>
      <c r="I125" s="1"/>
      <c r="J125" s="1"/>
      <c r="K125" s="1"/>
      <c r="L125" s="1"/>
      <c r="M125" s="1"/>
    </row>
    <row r="126" spans="1:13" ht="12.75">
      <c r="A126" s="1"/>
      <c r="B126" s="1"/>
      <c r="C126" s="1"/>
      <c r="D126" s="1"/>
      <c r="E126" s="1"/>
      <c r="F126" s="1"/>
      <c r="G126" s="1"/>
      <c r="H126" s="1"/>
      <c r="I126" s="1"/>
      <c r="J126" s="1"/>
      <c r="K126" s="1"/>
      <c r="L126" s="1"/>
      <c r="M126" s="1"/>
    </row>
    <row r="127" spans="1:13" ht="12.75">
      <c r="A127" s="1"/>
      <c r="B127" s="1"/>
      <c r="C127" s="1"/>
      <c r="D127" s="1"/>
      <c r="E127" s="1"/>
      <c r="F127" s="1"/>
      <c r="G127" s="1"/>
      <c r="H127" s="1"/>
      <c r="I127" s="1"/>
      <c r="J127" s="1"/>
      <c r="K127" s="1"/>
      <c r="L127" s="1"/>
      <c r="M127" s="1"/>
    </row>
    <row r="128" spans="1:13" ht="12.75">
      <c r="A128" s="1"/>
      <c r="B128" s="1"/>
      <c r="C128" s="1"/>
      <c r="D128" s="1"/>
      <c r="E128" s="1"/>
      <c r="F128" s="1"/>
      <c r="G128" s="34" t="s">
        <v>120</v>
      </c>
      <c r="H128" s="1"/>
      <c r="I128" s="1"/>
      <c r="J128" s="1"/>
      <c r="K128" s="1"/>
      <c r="L128" s="1"/>
      <c r="M128" s="1"/>
    </row>
    <row r="129" spans="1:13" ht="12.75">
      <c r="A129" s="1"/>
      <c r="B129" s="1"/>
      <c r="C129" s="1"/>
      <c r="D129" s="1"/>
      <c r="E129" s="1"/>
      <c r="F129" s="1"/>
      <c r="G129" s="34"/>
      <c r="H129" s="1"/>
      <c r="I129" s="1"/>
      <c r="J129" s="1"/>
      <c r="K129" s="1"/>
      <c r="L129" s="1"/>
      <c r="M129" s="1"/>
    </row>
    <row r="130" spans="1:13" ht="12.75">
      <c r="A130" s="1"/>
      <c r="B130" s="1"/>
      <c r="C130" s="1"/>
      <c r="D130" s="1"/>
      <c r="E130" s="1"/>
      <c r="F130" s="1"/>
      <c r="G130" s="34"/>
      <c r="H130" s="1"/>
      <c r="I130" s="1"/>
      <c r="J130" s="1"/>
      <c r="K130" s="1"/>
      <c r="L130" s="1"/>
      <c r="M130" s="1"/>
    </row>
    <row r="131" spans="1:13" ht="12.75">
      <c r="A131" s="1"/>
      <c r="B131" s="1"/>
      <c r="C131" s="1"/>
      <c r="D131" s="1"/>
      <c r="E131" s="1"/>
      <c r="F131" s="1"/>
      <c r="G131" s="34"/>
      <c r="H131" s="1"/>
      <c r="I131" s="1"/>
      <c r="J131" s="1"/>
      <c r="K131" s="1"/>
      <c r="L131" s="1"/>
      <c r="M131" s="1"/>
    </row>
    <row r="132" spans="1:13" ht="14.25">
      <c r="A132" s="75" t="s">
        <v>101</v>
      </c>
      <c r="B132" s="132" t="s">
        <v>125</v>
      </c>
      <c r="C132" s="132"/>
      <c r="D132" s="132"/>
      <c r="E132" s="132"/>
      <c r="F132" s="132"/>
      <c r="G132" s="132"/>
      <c r="H132" s="132"/>
      <c r="I132" s="132"/>
      <c r="J132" s="132"/>
      <c r="K132" s="132"/>
      <c r="L132" s="132"/>
      <c r="M132" s="83"/>
    </row>
    <row r="133" spans="1:13" ht="14.25">
      <c r="A133" s="84"/>
      <c r="B133" s="133"/>
      <c r="C133" s="133"/>
      <c r="D133" s="133"/>
      <c r="E133" s="133"/>
      <c r="F133" s="133"/>
      <c r="G133" s="133"/>
      <c r="H133" s="133"/>
      <c r="I133" s="133"/>
      <c r="J133" s="133"/>
      <c r="K133" s="133"/>
      <c r="L133" s="133"/>
      <c r="M133" s="116"/>
    </row>
    <row r="134" spans="1:13" ht="12.75">
      <c r="A134" s="20"/>
      <c r="B134" s="3"/>
      <c r="C134" s="1"/>
      <c r="D134" s="1"/>
      <c r="E134" s="1"/>
      <c r="F134" s="1"/>
      <c r="G134" s="1"/>
      <c r="H134" s="1"/>
      <c r="I134" s="1"/>
      <c r="J134" s="1"/>
      <c r="K134" s="1"/>
      <c r="L134" s="1"/>
      <c r="M134" s="1"/>
    </row>
    <row r="135" spans="1:13" ht="12.75">
      <c r="A135" s="20"/>
      <c r="B135" s="3"/>
      <c r="C135" s="1"/>
      <c r="D135" s="1"/>
      <c r="E135" s="1"/>
      <c r="F135" s="1"/>
      <c r="G135" s="1"/>
      <c r="H135" s="1"/>
      <c r="I135" s="1"/>
      <c r="J135" s="1"/>
      <c r="K135" s="1"/>
      <c r="L135" s="1"/>
      <c r="M135" s="1"/>
    </row>
    <row r="136" spans="1:13" ht="12.75">
      <c r="A136" s="4" t="s">
        <v>102</v>
      </c>
      <c r="B136" s="4" t="s">
        <v>8</v>
      </c>
      <c r="C136" s="1"/>
      <c r="D136" s="1"/>
      <c r="E136" s="1"/>
      <c r="F136" s="1"/>
      <c r="G136" s="1"/>
      <c r="H136" s="1"/>
      <c r="I136" s="1"/>
      <c r="J136" s="1"/>
      <c r="K136" s="1"/>
      <c r="L136" s="1"/>
      <c r="M136" s="1"/>
    </row>
    <row r="137" spans="1:13" ht="12.75">
      <c r="A137" s="20"/>
      <c r="B137" s="4"/>
      <c r="C137" s="1"/>
      <c r="D137" s="1"/>
      <c r="E137" s="1"/>
      <c r="F137" s="1"/>
      <c r="G137" s="1"/>
      <c r="H137" s="1"/>
      <c r="I137" s="1"/>
      <c r="J137" s="1"/>
      <c r="K137" s="1"/>
      <c r="L137" s="1"/>
      <c r="M137" s="1"/>
    </row>
    <row r="138" spans="2:13" ht="12.75">
      <c r="B138" s="40" t="s">
        <v>339</v>
      </c>
      <c r="C138" s="1"/>
      <c r="D138" s="1"/>
      <c r="E138" s="1"/>
      <c r="F138" s="1"/>
      <c r="G138" s="1"/>
      <c r="H138" s="1"/>
      <c r="I138" s="1"/>
      <c r="J138" s="1"/>
      <c r="K138" s="1"/>
      <c r="L138" s="1"/>
      <c r="M138" s="1"/>
    </row>
    <row r="139" spans="1:13" ht="12.75">
      <c r="A139" s="1"/>
      <c r="B139" s="40" t="s">
        <v>342</v>
      </c>
      <c r="C139" s="1"/>
      <c r="D139" s="1"/>
      <c r="E139" s="1"/>
      <c r="F139" s="1"/>
      <c r="G139" s="1"/>
      <c r="H139" s="1"/>
      <c r="I139" s="1"/>
      <c r="J139" s="1"/>
      <c r="K139" s="1"/>
      <c r="L139" s="1"/>
      <c r="M139" s="1"/>
    </row>
    <row r="140" spans="1:13" ht="12.75">
      <c r="A140" s="1"/>
      <c r="C140" s="1"/>
      <c r="D140" s="1"/>
      <c r="E140" s="1"/>
      <c r="F140" s="1"/>
      <c r="G140" s="1"/>
      <c r="H140" s="1"/>
      <c r="I140" s="1"/>
      <c r="J140" s="1"/>
      <c r="K140" s="1"/>
      <c r="L140" s="1"/>
      <c r="M140" s="1"/>
    </row>
    <row r="141" spans="1:13" ht="12.75">
      <c r="A141" s="1"/>
      <c r="B141" s="40" t="s">
        <v>340</v>
      </c>
      <c r="C141" s="1"/>
      <c r="D141" s="1"/>
      <c r="E141" s="1"/>
      <c r="F141" s="1"/>
      <c r="G141" s="1"/>
      <c r="H141" s="1"/>
      <c r="I141" s="1"/>
      <c r="J141" s="1"/>
      <c r="K141" s="1"/>
      <c r="L141" s="1"/>
      <c r="M141" s="1"/>
    </row>
    <row r="142" spans="1:13" ht="12.75">
      <c r="A142" s="1"/>
      <c r="B142" s="40" t="s">
        <v>341</v>
      </c>
      <c r="C142" s="1"/>
      <c r="D142" s="1"/>
      <c r="E142" s="1"/>
      <c r="F142" s="1"/>
      <c r="G142" s="1"/>
      <c r="H142" s="1"/>
      <c r="I142" s="1"/>
      <c r="J142" s="1"/>
      <c r="K142" s="1"/>
      <c r="L142" s="1"/>
      <c r="M142" s="1"/>
    </row>
    <row r="143" spans="2:13" ht="12.75">
      <c r="B143" s="3" t="s">
        <v>328</v>
      </c>
      <c r="C143" s="1"/>
      <c r="D143" s="1"/>
      <c r="E143" s="1"/>
      <c r="F143" s="1"/>
      <c r="G143" s="1"/>
      <c r="H143" s="1"/>
      <c r="I143" s="1"/>
      <c r="J143" s="1"/>
      <c r="K143" s="1"/>
      <c r="L143" s="1"/>
      <c r="M143" s="1"/>
    </row>
    <row r="144" spans="1:13" ht="12.75">
      <c r="A144" s="1"/>
      <c r="C144" s="1"/>
      <c r="D144" s="1"/>
      <c r="E144" s="1"/>
      <c r="F144" s="1"/>
      <c r="G144" s="1"/>
      <c r="H144" s="1"/>
      <c r="I144" s="1"/>
      <c r="J144" s="1"/>
      <c r="K144" s="1"/>
      <c r="L144" s="1"/>
      <c r="M144" s="1"/>
    </row>
    <row r="145" spans="1:13" ht="12.75">
      <c r="A145" s="1"/>
      <c r="B145" s="9" t="s">
        <v>352</v>
      </c>
      <c r="C145" s="1"/>
      <c r="D145" s="1"/>
      <c r="E145" s="1"/>
      <c r="F145" s="1"/>
      <c r="G145" s="1"/>
      <c r="H145" s="1"/>
      <c r="I145" s="1"/>
      <c r="J145" s="1"/>
      <c r="K145" s="1"/>
      <c r="L145" s="1"/>
      <c r="M145" s="1"/>
    </row>
    <row r="146" spans="1:13" ht="12.75">
      <c r="A146" s="1"/>
      <c r="B146" s="9" t="s">
        <v>353</v>
      </c>
      <c r="C146" s="1"/>
      <c r="D146" s="1"/>
      <c r="E146" s="1"/>
      <c r="F146" s="1"/>
      <c r="G146" s="1"/>
      <c r="H146" s="1"/>
      <c r="I146" s="1"/>
      <c r="J146" s="1"/>
      <c r="K146" s="1"/>
      <c r="L146" s="1"/>
      <c r="M146" s="1"/>
    </row>
    <row r="147" spans="1:13" ht="12.75">
      <c r="A147" s="1"/>
      <c r="C147" s="1"/>
      <c r="D147" s="1"/>
      <c r="E147" s="1"/>
      <c r="F147" s="1"/>
      <c r="G147" s="1"/>
      <c r="H147" s="1"/>
      <c r="I147" s="1"/>
      <c r="J147" s="1"/>
      <c r="K147" s="1"/>
      <c r="L147" s="1"/>
      <c r="M147" s="1"/>
    </row>
    <row r="148" spans="1:13" ht="12.75">
      <c r="A148" s="4" t="s">
        <v>104</v>
      </c>
      <c r="B148" s="85" t="s">
        <v>103</v>
      </c>
      <c r="C148" s="86"/>
      <c r="D148" s="1"/>
      <c r="E148" s="1"/>
      <c r="F148" s="1"/>
      <c r="G148" s="1"/>
      <c r="H148" s="1"/>
      <c r="I148" s="1"/>
      <c r="J148" s="1"/>
      <c r="K148" s="1"/>
      <c r="L148" s="1"/>
      <c r="M148" s="1"/>
    </row>
    <row r="149" spans="1:13" ht="12.75">
      <c r="A149" s="20"/>
      <c r="B149" s="85"/>
      <c r="C149" s="86"/>
      <c r="D149" s="1"/>
      <c r="E149" s="1"/>
      <c r="F149" s="1"/>
      <c r="G149" s="1"/>
      <c r="H149" s="1"/>
      <c r="I149" s="1"/>
      <c r="J149" s="1"/>
      <c r="K149" s="1"/>
      <c r="L149" s="1"/>
      <c r="M149" s="1"/>
    </row>
    <row r="150" spans="2:13" ht="12.75">
      <c r="B150" s="38" t="s">
        <v>344</v>
      </c>
      <c r="C150" s="38"/>
      <c r="D150" s="1"/>
      <c r="E150" s="1"/>
      <c r="F150" s="1"/>
      <c r="G150" s="1"/>
      <c r="H150" s="1"/>
      <c r="I150" s="1"/>
      <c r="J150" s="1"/>
      <c r="K150" s="1"/>
      <c r="L150" s="1"/>
      <c r="M150" s="1"/>
    </row>
    <row r="151" spans="2:13" ht="12.75">
      <c r="B151" s="38" t="s">
        <v>343</v>
      </c>
      <c r="C151" s="38"/>
      <c r="D151" s="1"/>
      <c r="E151" s="1"/>
      <c r="F151" s="1"/>
      <c r="G151" s="1"/>
      <c r="H151" s="1"/>
      <c r="I151" s="1"/>
      <c r="J151" s="1"/>
      <c r="K151" s="1"/>
      <c r="L151" s="1"/>
      <c r="M151" s="1"/>
    </row>
    <row r="152" ht="12.75">
      <c r="M152" s="1"/>
    </row>
    <row r="153" spans="2:13" ht="12.75" customHeight="1">
      <c r="B153" s="131" t="s">
        <v>345</v>
      </c>
      <c r="C153" s="131"/>
      <c r="D153" s="131"/>
      <c r="E153" s="131"/>
      <c r="F153" s="131"/>
      <c r="G153" s="131"/>
      <c r="H153" s="131"/>
      <c r="I153" s="131"/>
      <c r="J153" s="131"/>
      <c r="K153" s="131"/>
      <c r="L153" s="131"/>
      <c r="M153" s="1"/>
    </row>
    <row r="154" spans="1:13" ht="12.75">
      <c r="A154" s="1"/>
      <c r="B154" s="131"/>
      <c r="C154" s="131"/>
      <c r="D154" s="131"/>
      <c r="E154" s="131"/>
      <c r="F154" s="131"/>
      <c r="G154" s="131"/>
      <c r="H154" s="131"/>
      <c r="I154" s="131"/>
      <c r="J154" s="131"/>
      <c r="K154" s="131"/>
      <c r="L154" s="131"/>
      <c r="M154" s="1"/>
    </row>
    <row r="155" spans="1:13" ht="12.75">
      <c r="A155" s="1"/>
      <c r="B155" s="131"/>
      <c r="C155" s="131"/>
      <c r="D155" s="131"/>
      <c r="E155" s="131"/>
      <c r="F155" s="131"/>
      <c r="G155" s="131"/>
      <c r="H155" s="131"/>
      <c r="I155" s="131"/>
      <c r="J155" s="131"/>
      <c r="K155" s="131"/>
      <c r="L155" s="131"/>
      <c r="M155" s="1"/>
    </row>
    <row r="156" spans="1:13" ht="12.75">
      <c r="A156" s="1"/>
      <c r="B156" s="38"/>
      <c r="C156" s="1"/>
      <c r="D156" s="1"/>
      <c r="E156" s="1"/>
      <c r="F156" s="1"/>
      <c r="G156" s="1"/>
      <c r="H156" s="1"/>
      <c r="I156" s="1"/>
      <c r="J156" s="1"/>
      <c r="K156" s="1"/>
      <c r="L156" s="1"/>
      <c r="M156" s="1"/>
    </row>
    <row r="157" spans="1:13" ht="12.75">
      <c r="A157" s="1"/>
      <c r="B157" s="38"/>
      <c r="C157" s="1"/>
      <c r="D157" s="1"/>
      <c r="E157" s="1"/>
      <c r="F157" s="1"/>
      <c r="G157" s="1"/>
      <c r="H157" s="1"/>
      <c r="I157" s="1"/>
      <c r="J157" s="1"/>
      <c r="K157" s="1"/>
      <c r="L157" s="1"/>
      <c r="M157" s="1"/>
    </row>
    <row r="158" spans="1:13" ht="12.75">
      <c r="A158" s="4" t="s">
        <v>105</v>
      </c>
      <c r="B158" s="85" t="s">
        <v>1</v>
      </c>
      <c r="L158" s="1"/>
      <c r="M158" s="1"/>
    </row>
    <row r="159" spans="1:13" ht="12.75">
      <c r="A159" s="20"/>
      <c r="B159" s="85"/>
      <c r="C159" s="1"/>
      <c r="D159" s="1"/>
      <c r="E159" s="1"/>
      <c r="F159" s="1"/>
      <c r="G159" s="1"/>
      <c r="H159" s="1"/>
      <c r="I159" s="1"/>
      <c r="J159" s="87"/>
      <c r="K159" s="1"/>
      <c r="L159" s="1"/>
      <c r="M159" s="1"/>
    </row>
    <row r="160" spans="2:13" ht="12.75">
      <c r="B160" s="86" t="s">
        <v>157</v>
      </c>
      <c r="C160" s="1"/>
      <c r="D160" s="1"/>
      <c r="E160" s="1"/>
      <c r="F160" s="1"/>
      <c r="G160" s="1"/>
      <c r="H160" s="1"/>
      <c r="I160" s="1"/>
      <c r="J160" s="1"/>
      <c r="K160" s="1"/>
      <c r="L160" s="1"/>
      <c r="M160" s="1"/>
    </row>
    <row r="161" spans="1:13" ht="12.75">
      <c r="A161" s="1"/>
      <c r="B161" s="86" t="s">
        <v>222</v>
      </c>
      <c r="D161" s="1"/>
      <c r="E161" s="1"/>
      <c r="F161" s="1"/>
      <c r="G161" s="1"/>
      <c r="H161" s="1"/>
      <c r="I161" s="1"/>
      <c r="J161" s="1"/>
      <c r="K161" s="1"/>
      <c r="L161" s="1"/>
      <c r="M161" s="1"/>
    </row>
    <row r="162" spans="1:13" ht="12.75">
      <c r="A162" s="1"/>
      <c r="B162" s="34" t="s">
        <v>223</v>
      </c>
      <c r="C162" s="1"/>
      <c r="D162" s="1"/>
      <c r="E162" s="1"/>
      <c r="F162" s="1"/>
      <c r="G162" s="1"/>
      <c r="H162" s="1"/>
      <c r="I162" s="1"/>
      <c r="J162" s="1"/>
      <c r="K162" s="1"/>
      <c r="L162" s="1"/>
      <c r="M162" s="1"/>
    </row>
    <row r="163" spans="1:13" ht="14.25">
      <c r="A163" s="1"/>
      <c r="B163" s="57"/>
      <c r="C163" s="1"/>
      <c r="D163" s="1"/>
      <c r="E163" s="1"/>
      <c r="F163" s="1"/>
      <c r="G163" s="1"/>
      <c r="H163" s="1"/>
      <c r="I163" s="1"/>
      <c r="J163" s="1"/>
      <c r="K163" s="1"/>
      <c r="L163" s="1"/>
      <c r="M163" s="1"/>
    </row>
    <row r="164" spans="1:13" ht="14.25">
      <c r="A164" s="1"/>
      <c r="B164" s="57"/>
      <c r="C164" s="1"/>
      <c r="D164" s="1"/>
      <c r="E164" s="1"/>
      <c r="F164" s="1"/>
      <c r="G164" s="1"/>
      <c r="H164" s="1"/>
      <c r="I164" s="1"/>
      <c r="J164" s="1"/>
      <c r="K164" s="1"/>
      <c r="L164" s="1"/>
      <c r="M164" s="1"/>
    </row>
    <row r="165" spans="1:13" ht="12.75">
      <c r="A165" s="4" t="s">
        <v>106</v>
      </c>
      <c r="B165" s="85" t="s">
        <v>49</v>
      </c>
      <c r="M165" s="1"/>
    </row>
    <row r="166" spans="1:13" ht="12.75">
      <c r="A166" s="1"/>
      <c r="B166" s="86"/>
      <c r="M166" s="1"/>
    </row>
    <row r="167" spans="1:13" ht="12.75">
      <c r="A167" s="1"/>
      <c r="B167" s="86" t="s">
        <v>137</v>
      </c>
      <c r="M167" s="1"/>
    </row>
    <row r="168" spans="1:13" ht="12.75">
      <c r="A168" s="1"/>
      <c r="B168" s="86" t="s">
        <v>138</v>
      </c>
      <c r="M168" s="1"/>
    </row>
    <row r="169" spans="1:13" ht="12.75">
      <c r="A169" s="1"/>
      <c r="B169" s="86" t="s">
        <v>58</v>
      </c>
      <c r="M169" s="1"/>
    </row>
    <row r="172" spans="1:2" ht="12.75">
      <c r="A172" s="4" t="s">
        <v>107</v>
      </c>
      <c r="B172" s="4" t="s">
        <v>236</v>
      </c>
    </row>
    <row r="173" spans="6:12" ht="12.75">
      <c r="F173" s="1"/>
      <c r="G173" s="12" t="s">
        <v>237</v>
      </c>
      <c r="H173" s="1"/>
      <c r="I173" s="1"/>
      <c r="J173" s="1"/>
      <c r="K173" s="12" t="s">
        <v>238</v>
      </c>
      <c r="L173" s="1"/>
    </row>
    <row r="174" spans="6:12" ht="12.75">
      <c r="F174" s="17" t="s">
        <v>15</v>
      </c>
      <c r="G174" s="1"/>
      <c r="H174" s="17" t="s">
        <v>17</v>
      </c>
      <c r="I174" s="1"/>
      <c r="J174" s="17" t="s">
        <v>15</v>
      </c>
      <c r="K174" s="1"/>
      <c r="L174" s="17" t="s">
        <v>17</v>
      </c>
    </row>
    <row r="175" spans="6:12" ht="12.75">
      <c r="F175" s="17" t="s">
        <v>16</v>
      </c>
      <c r="G175" s="1"/>
      <c r="H175" s="17" t="s">
        <v>18</v>
      </c>
      <c r="I175" s="1"/>
      <c r="J175" s="17" t="s">
        <v>80</v>
      </c>
      <c r="K175" s="1"/>
      <c r="L175" s="17" t="s">
        <v>19</v>
      </c>
    </row>
    <row r="176" spans="6:12" ht="12.75">
      <c r="F176" s="36" t="s">
        <v>332</v>
      </c>
      <c r="G176" s="1"/>
      <c r="H176" s="36" t="s">
        <v>225</v>
      </c>
      <c r="I176" s="1"/>
      <c r="J176" s="26" t="str">
        <f>F176</f>
        <v>30/09/2012</v>
      </c>
      <c r="K176" s="1"/>
      <c r="L176" s="26" t="str">
        <f>H176</f>
        <v>30/09/2011</v>
      </c>
    </row>
    <row r="177" spans="6:12" ht="12.75">
      <c r="F177" s="12" t="s">
        <v>129</v>
      </c>
      <c r="G177" s="1"/>
      <c r="H177" s="12" t="s">
        <v>129</v>
      </c>
      <c r="I177" s="1"/>
      <c r="J177" s="12" t="s">
        <v>129</v>
      </c>
      <c r="K177" s="1"/>
      <c r="L177" s="12" t="s">
        <v>129</v>
      </c>
    </row>
    <row r="178" spans="2:13" ht="12.75">
      <c r="B178" s="40" t="s">
        <v>239</v>
      </c>
      <c r="F178" s="88"/>
      <c r="G178" s="88"/>
      <c r="H178" s="88"/>
      <c r="I178" s="88"/>
      <c r="J178" s="88"/>
      <c r="K178" s="88"/>
      <c r="L178" s="88"/>
      <c r="M178" s="88"/>
    </row>
    <row r="179" spans="2:13" ht="12.75">
      <c r="B179" s="40" t="s">
        <v>240</v>
      </c>
      <c r="F179" s="88"/>
      <c r="G179" s="88"/>
      <c r="H179" s="88"/>
      <c r="I179" s="88"/>
      <c r="J179" s="88"/>
      <c r="K179" s="88"/>
      <c r="L179" s="88"/>
      <c r="M179" s="88"/>
    </row>
    <row r="180" spans="6:13" ht="6.75" customHeight="1">
      <c r="F180" s="88"/>
      <c r="G180" s="88"/>
      <c r="H180" s="88"/>
      <c r="I180" s="88"/>
      <c r="J180" s="88"/>
      <c r="K180" s="88"/>
      <c r="L180" s="88"/>
      <c r="M180" s="88"/>
    </row>
    <row r="181" spans="2:13" ht="12.75">
      <c r="B181" s="40" t="s">
        <v>41</v>
      </c>
      <c r="F181" s="88">
        <f>-'Income Statement'!D34</f>
        <v>0</v>
      </c>
      <c r="G181" s="88"/>
      <c r="H181" s="88">
        <f>-'Income Statement'!F34</f>
        <v>-6</v>
      </c>
      <c r="I181" s="88"/>
      <c r="J181" s="88">
        <f>-'Income Statement'!H34</f>
        <v>-6</v>
      </c>
      <c r="K181" s="88"/>
      <c r="L181" s="88">
        <f>-'Income Statement'!J34</f>
        <v>-127</v>
      </c>
      <c r="M181" s="88"/>
    </row>
    <row r="182" spans="2:13" ht="12.75">
      <c r="B182" s="40" t="s">
        <v>241</v>
      </c>
      <c r="F182" s="88">
        <v>-12</v>
      </c>
      <c r="G182" s="88"/>
      <c r="H182" s="88">
        <f>-'Income Statement'!F25</f>
        <v>-80</v>
      </c>
      <c r="I182" s="88"/>
      <c r="J182" s="88">
        <v>-159</v>
      </c>
      <c r="K182" s="88"/>
      <c r="L182" s="88">
        <f>-'Income Statement'!J25</f>
        <v>-330</v>
      </c>
      <c r="M182" s="88"/>
    </row>
    <row r="183" spans="2:13" ht="12.75">
      <c r="B183" s="40" t="s">
        <v>242</v>
      </c>
      <c r="F183" s="88">
        <v>1542</v>
      </c>
      <c r="G183" s="88"/>
      <c r="H183" s="88">
        <v>1641</v>
      </c>
      <c r="I183" s="88"/>
      <c r="J183" s="88">
        <f>-'Income Statement'!H36</f>
        <v>3501</v>
      </c>
      <c r="K183" s="88"/>
      <c r="L183" s="88">
        <f>-'Income Statement'!J36</f>
        <v>3738</v>
      </c>
      <c r="M183" s="88"/>
    </row>
    <row r="184" spans="1:13" ht="12.75">
      <c r="A184" s="1"/>
      <c r="B184" s="40" t="s">
        <v>243</v>
      </c>
      <c r="F184" s="88"/>
      <c r="G184" s="88"/>
      <c r="H184" s="88"/>
      <c r="I184" s="88"/>
      <c r="J184" s="88"/>
      <c r="K184" s="88"/>
      <c r="L184" s="73"/>
      <c r="M184" s="73"/>
    </row>
    <row r="185" spans="1:13" ht="12.75">
      <c r="A185" s="1"/>
      <c r="B185" s="40" t="s">
        <v>244</v>
      </c>
      <c r="F185" s="88">
        <v>1241</v>
      </c>
      <c r="G185" s="88"/>
      <c r="H185" s="88">
        <v>1312</v>
      </c>
      <c r="I185" s="88"/>
      <c r="J185" s="88">
        <f>Cashflow!F20</f>
        <v>3736</v>
      </c>
      <c r="K185" s="88"/>
      <c r="L185" s="73">
        <f>Cashflow!H20</f>
        <v>3924</v>
      </c>
      <c r="M185" s="73"/>
    </row>
    <row r="186" spans="1:13" ht="12.75">
      <c r="A186" s="1"/>
      <c r="B186" s="40" t="s">
        <v>319</v>
      </c>
      <c r="F186" s="88"/>
      <c r="G186" s="88"/>
      <c r="H186" s="88"/>
      <c r="I186" s="88"/>
      <c r="J186" s="88"/>
      <c r="K186" s="88"/>
      <c r="L186" s="73"/>
      <c r="M186" s="73"/>
    </row>
    <row r="187" spans="2:13" ht="12.75">
      <c r="B187" s="40" t="s">
        <v>244</v>
      </c>
      <c r="D187" s="1"/>
      <c r="E187" s="1"/>
      <c r="F187" s="73">
        <v>-926</v>
      </c>
      <c r="G187" s="73"/>
      <c r="H187" s="73">
        <f>L187</f>
        <v>3</v>
      </c>
      <c r="I187" s="73"/>
      <c r="J187" s="73">
        <f>Cashflow!F25</f>
        <v>-1001</v>
      </c>
      <c r="K187" s="73"/>
      <c r="L187" s="73">
        <f>Cashflow!H25</f>
        <v>3</v>
      </c>
      <c r="M187" s="73"/>
    </row>
    <row r="188" spans="2:13" ht="12.75">
      <c r="B188" s="40" t="s">
        <v>245</v>
      </c>
      <c r="D188" s="1"/>
      <c r="E188" s="1"/>
      <c r="M188" s="73"/>
    </row>
    <row r="189" spans="2:13" ht="12.75">
      <c r="B189" s="40" t="s">
        <v>246</v>
      </c>
      <c r="D189" s="1"/>
      <c r="E189" s="1"/>
      <c r="F189" s="73">
        <v>-2</v>
      </c>
      <c r="G189" s="73"/>
      <c r="H189" s="73">
        <v>-9</v>
      </c>
      <c r="I189" s="73"/>
      <c r="J189" s="73">
        <v>-8</v>
      </c>
      <c r="K189" s="73"/>
      <c r="L189" s="73">
        <v>-115</v>
      </c>
      <c r="M189" s="1"/>
    </row>
    <row r="190" spans="2:13" ht="12.75">
      <c r="B190" s="40"/>
      <c r="D190" s="1"/>
      <c r="E190" s="1"/>
      <c r="F190" s="73"/>
      <c r="G190" s="73"/>
      <c r="H190" s="73"/>
      <c r="I190" s="73"/>
      <c r="J190" s="73"/>
      <c r="K190" s="73"/>
      <c r="L190" s="73"/>
      <c r="M190" s="1"/>
    </row>
    <row r="191" spans="1:13" ht="12.75">
      <c r="A191" s="20"/>
      <c r="B191" s="40"/>
      <c r="C191" s="1"/>
      <c r="D191" s="1"/>
      <c r="E191" s="1"/>
      <c r="F191" s="1"/>
      <c r="G191" s="3" t="s">
        <v>121</v>
      </c>
      <c r="H191" s="1"/>
      <c r="I191" s="1"/>
      <c r="J191" s="1"/>
      <c r="K191" s="1"/>
      <c r="L191" s="1"/>
      <c r="M191" s="1"/>
    </row>
    <row r="192" spans="1:13" ht="12.75">
      <c r="A192" s="20"/>
      <c r="B192" s="40"/>
      <c r="C192" s="1"/>
      <c r="D192" s="1"/>
      <c r="E192" s="1"/>
      <c r="F192" s="1"/>
      <c r="G192" s="3"/>
      <c r="H192" s="1"/>
      <c r="I192" s="1"/>
      <c r="J192" s="1"/>
      <c r="K192" s="1"/>
      <c r="L192" s="1"/>
      <c r="M192" s="1"/>
    </row>
    <row r="193" spans="1:13" ht="12.75">
      <c r="A193" s="20"/>
      <c r="B193" s="40"/>
      <c r="C193" s="1"/>
      <c r="D193" s="1"/>
      <c r="E193" s="1"/>
      <c r="F193" s="1"/>
      <c r="G193" s="3"/>
      <c r="H193" s="1"/>
      <c r="I193" s="1"/>
      <c r="J193" s="1"/>
      <c r="K193" s="1"/>
      <c r="L193" s="1"/>
      <c r="M193" s="1"/>
    </row>
    <row r="194" spans="1:13" ht="12.75">
      <c r="A194" s="20"/>
      <c r="B194" s="40"/>
      <c r="C194" s="1"/>
      <c r="D194" s="1"/>
      <c r="E194" s="1"/>
      <c r="F194" s="1"/>
      <c r="G194" s="3"/>
      <c r="H194" s="1"/>
      <c r="I194" s="1"/>
      <c r="J194" s="1"/>
      <c r="K194" s="1"/>
      <c r="L194" s="1"/>
      <c r="M194" s="1"/>
    </row>
    <row r="195" spans="1:14" s="1" customFormat="1" ht="12.75">
      <c r="A195" s="117" t="str">
        <f>A132</f>
        <v>B.</v>
      </c>
      <c r="B195" s="134" t="s">
        <v>125</v>
      </c>
      <c r="C195" s="134"/>
      <c r="D195" s="134"/>
      <c r="E195" s="134"/>
      <c r="F195" s="134"/>
      <c r="G195" s="134"/>
      <c r="H195" s="134"/>
      <c r="I195" s="134"/>
      <c r="J195" s="134"/>
      <c r="K195" s="134"/>
      <c r="L195" s="134"/>
      <c r="M195" s="118"/>
      <c r="N195" s="9"/>
    </row>
    <row r="196" spans="1:14" s="1" customFormat="1" ht="12.75">
      <c r="A196" s="119"/>
      <c r="B196" s="135"/>
      <c r="C196" s="135"/>
      <c r="D196" s="135"/>
      <c r="E196" s="135"/>
      <c r="F196" s="135"/>
      <c r="G196" s="135"/>
      <c r="H196" s="135"/>
      <c r="I196" s="135"/>
      <c r="J196" s="135"/>
      <c r="K196" s="135"/>
      <c r="L196" s="135"/>
      <c r="M196" s="120"/>
      <c r="N196" s="9"/>
    </row>
    <row r="197" spans="1:14" s="1" customFormat="1" ht="12.75">
      <c r="A197" s="4"/>
      <c r="B197" s="89"/>
      <c r="C197" s="86"/>
      <c r="D197" s="86"/>
      <c r="E197" s="86"/>
      <c r="F197" s="86"/>
      <c r="G197" s="86"/>
      <c r="H197" s="86"/>
      <c r="I197" s="86"/>
      <c r="J197" s="86"/>
      <c r="K197" s="86"/>
      <c r="L197" s="86"/>
      <c r="M197" s="86"/>
      <c r="N197" s="9"/>
    </row>
    <row r="198" spans="1:3" ht="12.75">
      <c r="A198" s="4" t="s">
        <v>109</v>
      </c>
      <c r="B198" s="4" t="s">
        <v>136</v>
      </c>
      <c r="C198" s="86"/>
    </row>
    <row r="199" spans="4:12" ht="12.75">
      <c r="D199" s="86"/>
      <c r="E199" s="86"/>
      <c r="F199" s="1"/>
      <c r="G199" s="90"/>
      <c r="H199" s="1"/>
      <c r="I199" s="1"/>
      <c r="J199" s="17" t="s">
        <v>133</v>
      </c>
      <c r="K199" s="1"/>
      <c r="L199" s="17" t="s">
        <v>15</v>
      </c>
    </row>
    <row r="200" spans="1:12" ht="12.75">
      <c r="A200" s="1"/>
      <c r="B200" s="1"/>
      <c r="C200" s="1"/>
      <c r="G200" s="1"/>
      <c r="I200" s="1"/>
      <c r="J200" s="17" t="s">
        <v>16</v>
      </c>
      <c r="K200" s="1"/>
      <c r="L200" s="17" t="s">
        <v>80</v>
      </c>
    </row>
    <row r="201" spans="1:12" ht="12.75">
      <c r="A201" s="1"/>
      <c r="B201" s="1"/>
      <c r="C201" s="1"/>
      <c r="I201" s="91"/>
      <c r="J201" s="36" t="str">
        <f>'Income Statement'!D13</f>
        <v>30/09/2012</v>
      </c>
      <c r="L201" s="92" t="str">
        <f>J229</f>
        <v>31/12/2011</v>
      </c>
    </row>
    <row r="202" spans="1:12" ht="12.75">
      <c r="A202" s="1"/>
      <c r="B202" s="1"/>
      <c r="C202" s="1"/>
      <c r="I202" s="93"/>
      <c r="J202" s="94" t="s">
        <v>129</v>
      </c>
      <c r="L202" s="94" t="s">
        <v>129</v>
      </c>
    </row>
    <row r="203" spans="1:10" ht="12.75">
      <c r="A203" s="1"/>
      <c r="B203" s="1"/>
      <c r="C203" s="1"/>
      <c r="I203" s="1"/>
      <c r="J203" s="19"/>
    </row>
    <row r="204" spans="1:12" ht="12.75">
      <c r="A204" s="1"/>
      <c r="B204" s="1" t="s">
        <v>183</v>
      </c>
      <c r="C204" s="1"/>
      <c r="I204" s="1"/>
      <c r="J204" s="95">
        <v>0</v>
      </c>
      <c r="L204" s="96">
        <f>J204</f>
        <v>0</v>
      </c>
    </row>
    <row r="205" spans="1:12" ht="12.75">
      <c r="A205" s="1"/>
      <c r="B205" s="1" t="s">
        <v>37</v>
      </c>
      <c r="C205" s="1"/>
      <c r="I205" s="29"/>
      <c r="J205" s="29">
        <v>1230</v>
      </c>
      <c r="L205" s="96">
        <v>3341</v>
      </c>
    </row>
    <row r="206" spans="1:12" ht="13.5" thickBot="1">
      <c r="A206" s="1"/>
      <c r="B206" s="1"/>
      <c r="C206" s="1"/>
      <c r="I206" s="29"/>
      <c r="J206" s="97">
        <f>SUM(J204:J205)</f>
        <v>1230</v>
      </c>
      <c r="L206" s="97">
        <f>SUM(L204:L205)</f>
        <v>3341</v>
      </c>
    </row>
    <row r="207" spans="1:13" ht="13.5" thickTop="1">
      <c r="A207" s="1"/>
      <c r="B207" s="1"/>
      <c r="C207" s="1"/>
      <c r="D207" s="1"/>
      <c r="E207" s="1"/>
      <c r="F207" s="1"/>
      <c r="G207" s="1"/>
      <c r="H207" s="1"/>
      <c r="I207" s="1"/>
      <c r="J207" s="8"/>
      <c r="K207" s="1"/>
      <c r="L207" s="1"/>
      <c r="M207" s="1"/>
    </row>
    <row r="208" spans="1:13" ht="12.75">
      <c r="A208" s="1"/>
      <c r="B208" s="3" t="s">
        <v>351</v>
      </c>
      <c r="C208" s="1"/>
      <c r="D208" s="1"/>
      <c r="E208" s="1"/>
      <c r="F208" s="1"/>
      <c r="G208" s="1"/>
      <c r="H208" s="1"/>
      <c r="I208" s="1"/>
      <c r="J208" s="1"/>
      <c r="K208" s="1"/>
      <c r="L208" s="1"/>
      <c r="M208" s="1"/>
    </row>
    <row r="209" spans="1:13" ht="12.75">
      <c r="A209" s="1"/>
      <c r="B209" s="1"/>
      <c r="C209" s="1"/>
      <c r="D209" s="1"/>
      <c r="E209" s="1"/>
      <c r="F209" s="1"/>
      <c r="G209" s="1"/>
      <c r="H209" s="1"/>
      <c r="I209" s="1"/>
      <c r="J209" s="1"/>
      <c r="K209" s="1"/>
      <c r="L209" s="1"/>
      <c r="M209" s="1"/>
    </row>
    <row r="210" s="1" customFormat="1" ht="14.25">
      <c r="B210" s="57"/>
    </row>
    <row r="211" s="1" customFormat="1" ht="14.25">
      <c r="B211" s="57"/>
    </row>
    <row r="212" spans="1:13" s="1" customFormat="1" ht="12.75">
      <c r="A212" s="4" t="s">
        <v>110</v>
      </c>
      <c r="B212" s="4" t="s">
        <v>56</v>
      </c>
      <c r="C212" s="86"/>
      <c r="D212" s="86"/>
      <c r="E212" s="86"/>
      <c r="F212" s="86"/>
      <c r="G212" s="86"/>
      <c r="H212" s="86"/>
      <c r="I212" s="86"/>
      <c r="J212" s="86"/>
      <c r="K212" s="9"/>
      <c r="L212" s="9"/>
      <c r="M212" s="9"/>
    </row>
    <row r="213" spans="1:13" s="1" customFormat="1" ht="12.75">
      <c r="A213" s="20"/>
      <c r="B213" s="4"/>
      <c r="C213" s="86"/>
      <c r="D213" s="86"/>
      <c r="E213" s="86"/>
      <c r="F213" s="86"/>
      <c r="G213" s="86"/>
      <c r="H213" s="86"/>
      <c r="I213" s="86"/>
      <c r="J213" s="86"/>
      <c r="K213" s="9"/>
      <c r="L213" s="9"/>
      <c r="M213" s="9"/>
    </row>
    <row r="214" spans="1:13" s="1" customFormat="1" ht="12.75">
      <c r="A214" s="9"/>
      <c r="B214" s="1" t="s">
        <v>55</v>
      </c>
      <c r="C214" s="86"/>
      <c r="D214" s="86"/>
      <c r="E214" s="86"/>
      <c r="F214" s="86"/>
      <c r="G214" s="86"/>
      <c r="H214" s="86"/>
      <c r="I214" s="86"/>
      <c r="J214" s="86"/>
      <c r="K214" s="9"/>
      <c r="L214" s="9"/>
      <c r="M214" s="9"/>
    </row>
    <row r="215" spans="1:13" s="1" customFormat="1" ht="12.75">
      <c r="A215" s="9"/>
      <c r="C215" s="86"/>
      <c r="D215" s="86"/>
      <c r="E215" s="86"/>
      <c r="F215" s="86"/>
      <c r="G215" s="86"/>
      <c r="H215" s="86"/>
      <c r="I215" s="86"/>
      <c r="J215" s="86"/>
      <c r="K215" s="9"/>
      <c r="L215" s="9"/>
      <c r="M215" s="9"/>
    </row>
    <row r="216" spans="2:13" s="1" customFormat="1" ht="12.75">
      <c r="B216" s="86"/>
      <c r="C216" s="86"/>
      <c r="D216" s="86"/>
      <c r="E216" s="86"/>
      <c r="F216" s="86"/>
      <c r="G216" s="86"/>
      <c r="H216" s="86"/>
      <c r="I216" s="86"/>
      <c r="J216" s="86"/>
      <c r="K216" s="9"/>
      <c r="L216" s="9"/>
      <c r="M216" s="9"/>
    </row>
    <row r="217" spans="1:12" s="1" customFormat="1" ht="12.75">
      <c r="A217" s="4" t="s">
        <v>111</v>
      </c>
      <c r="B217" s="4" t="s">
        <v>108</v>
      </c>
      <c r="C217" s="86"/>
      <c r="D217" s="86"/>
      <c r="E217" s="86"/>
      <c r="F217" s="86"/>
      <c r="G217" s="86"/>
      <c r="H217" s="86"/>
      <c r="I217" s="86"/>
      <c r="J217" s="86"/>
      <c r="K217" s="86"/>
      <c r="L217" s="86"/>
    </row>
    <row r="218" spans="1:12" s="1" customFormat="1" ht="12.75">
      <c r="A218" s="20"/>
      <c r="B218" s="4"/>
      <c r="C218" s="86"/>
      <c r="D218" s="86"/>
      <c r="E218" s="86"/>
      <c r="F218" s="86"/>
      <c r="G218" s="86"/>
      <c r="H218" s="86"/>
      <c r="I218" s="86"/>
      <c r="J218" s="86"/>
      <c r="K218" s="86"/>
      <c r="L218" s="86"/>
    </row>
    <row r="219" spans="2:12" s="1" customFormat="1" ht="12.75">
      <c r="B219" s="1" t="s">
        <v>219</v>
      </c>
      <c r="C219" s="86"/>
      <c r="D219" s="86"/>
      <c r="E219" s="86"/>
      <c r="F219" s="86"/>
      <c r="G219" s="86"/>
      <c r="H219" s="86"/>
      <c r="I219" s="86"/>
      <c r="J219" s="86"/>
      <c r="K219" s="86"/>
      <c r="L219" s="86"/>
    </row>
    <row r="220" spans="2:12" s="1" customFormat="1" ht="12.75">
      <c r="B220" s="86"/>
      <c r="C220" s="86"/>
      <c r="D220" s="86"/>
      <c r="E220" s="86"/>
      <c r="F220" s="86"/>
      <c r="G220" s="86"/>
      <c r="H220" s="86"/>
      <c r="I220" s="86"/>
      <c r="J220" s="86"/>
      <c r="K220" s="86"/>
      <c r="L220" s="86"/>
    </row>
    <row r="221" spans="2:12" s="1" customFormat="1" ht="12.75">
      <c r="B221" s="86"/>
      <c r="C221" s="86"/>
      <c r="D221" s="86"/>
      <c r="E221" s="86"/>
      <c r="F221" s="86"/>
      <c r="G221" s="86"/>
      <c r="H221" s="86"/>
      <c r="I221" s="86"/>
      <c r="J221" s="86"/>
      <c r="K221" s="86"/>
      <c r="L221" s="86"/>
    </row>
    <row r="222" spans="1:12" s="1" customFormat="1" ht="12.75">
      <c r="A222" s="4" t="s">
        <v>113</v>
      </c>
      <c r="B222" s="4" t="s">
        <v>9</v>
      </c>
      <c r="D222" s="86"/>
      <c r="E222" s="86"/>
      <c r="F222" s="86"/>
      <c r="G222" s="86"/>
      <c r="H222" s="86"/>
      <c r="I222" s="86"/>
      <c r="J222" s="86"/>
      <c r="K222" s="86"/>
      <c r="L222" s="86"/>
    </row>
    <row r="223" spans="1:12" s="1" customFormat="1" ht="12.75">
      <c r="A223" s="20"/>
      <c r="B223" s="3"/>
      <c r="D223" s="86"/>
      <c r="E223" s="86"/>
      <c r="F223" s="86"/>
      <c r="G223" s="86"/>
      <c r="H223" s="86"/>
      <c r="I223" s="86"/>
      <c r="J223" s="86"/>
      <c r="K223" s="86"/>
      <c r="L223" s="86"/>
    </row>
    <row r="224" spans="1:12" ht="12.75">
      <c r="A224" s="20"/>
      <c r="B224" s="38" t="s">
        <v>312</v>
      </c>
      <c r="C224" s="1"/>
      <c r="D224" s="86"/>
      <c r="E224" s="86"/>
      <c r="F224" s="86"/>
      <c r="G224" s="86"/>
      <c r="H224" s="86"/>
      <c r="I224" s="86"/>
      <c r="J224" s="86"/>
      <c r="K224" s="86"/>
      <c r="L224" s="86"/>
    </row>
    <row r="225" spans="1:12" ht="12.75">
      <c r="A225" s="20"/>
      <c r="B225" s="38"/>
      <c r="C225" s="1"/>
      <c r="D225" s="86"/>
      <c r="E225" s="86"/>
      <c r="F225" s="86"/>
      <c r="G225" s="86"/>
      <c r="H225" s="86"/>
      <c r="I225" s="86"/>
      <c r="J225" s="86"/>
      <c r="K225" s="86"/>
      <c r="L225" s="86"/>
    </row>
    <row r="226" spans="1:12" ht="12.75">
      <c r="A226" s="20"/>
      <c r="B226" s="38"/>
      <c r="C226" s="1"/>
      <c r="D226" s="86"/>
      <c r="E226" s="86"/>
      <c r="F226" s="86"/>
      <c r="G226" s="86"/>
      <c r="H226" s="86"/>
      <c r="I226" s="86"/>
      <c r="J226" s="86"/>
      <c r="K226" s="86"/>
      <c r="L226" s="86"/>
    </row>
    <row r="227" spans="1:2" s="1" customFormat="1" ht="12.75">
      <c r="A227" s="4" t="s">
        <v>114</v>
      </c>
      <c r="B227" s="4" t="s">
        <v>10</v>
      </c>
    </row>
    <row r="228" spans="1:10" s="1" customFormat="1" ht="12.75">
      <c r="A228" s="20"/>
      <c r="B228" s="4"/>
      <c r="H228" s="17" t="s">
        <v>112</v>
      </c>
      <c r="J228" s="17" t="s">
        <v>112</v>
      </c>
    </row>
    <row r="229" spans="1:11" s="1" customFormat="1" ht="12.75">
      <c r="A229" s="20"/>
      <c r="B229" s="4"/>
      <c r="F229" s="23"/>
      <c r="G229" s="23"/>
      <c r="H229" s="22" t="str">
        <f>'Income Statement'!H13</f>
        <v>30/09/2012</v>
      </c>
      <c r="I229" s="23"/>
      <c r="J229" s="22" t="s">
        <v>227</v>
      </c>
      <c r="K229" s="23"/>
    </row>
    <row r="230" spans="2:12" ht="12.75">
      <c r="B230" s="1"/>
      <c r="C230" s="1"/>
      <c r="D230" s="1"/>
      <c r="E230" s="1"/>
      <c r="F230" s="1"/>
      <c r="G230" s="1"/>
      <c r="H230" s="12" t="s">
        <v>129</v>
      </c>
      <c r="I230" s="1"/>
      <c r="J230" s="12" t="s">
        <v>129</v>
      </c>
      <c r="K230" s="1"/>
      <c r="L230" s="1"/>
    </row>
    <row r="231" spans="2:12" ht="12.75">
      <c r="B231" s="7" t="s">
        <v>139</v>
      </c>
      <c r="C231" s="1"/>
      <c r="D231" s="1"/>
      <c r="E231" s="1"/>
      <c r="F231" s="1"/>
      <c r="G231" s="1"/>
      <c r="H231" s="12"/>
      <c r="I231" s="1"/>
      <c r="J231" s="12"/>
      <c r="K231" s="1"/>
      <c r="L231" s="1"/>
    </row>
    <row r="232" spans="2:12" ht="12.75">
      <c r="B232" s="3" t="s">
        <v>42</v>
      </c>
      <c r="C232" s="1"/>
      <c r="D232" s="1"/>
      <c r="E232" s="1"/>
      <c r="F232" s="1"/>
      <c r="G232" s="1"/>
      <c r="H232" s="69">
        <f>'Balance Sheet'!E44-H233</f>
        <v>62097</v>
      </c>
      <c r="I232" s="8"/>
      <c r="J232" s="98">
        <v>60483</v>
      </c>
      <c r="K232" s="1"/>
      <c r="L232" s="1"/>
    </row>
    <row r="233" spans="2:12" ht="12.75">
      <c r="B233" s="7" t="s">
        <v>43</v>
      </c>
      <c r="C233" s="1"/>
      <c r="D233" s="1"/>
      <c r="E233" s="1"/>
      <c r="F233" s="1"/>
      <c r="G233" s="1"/>
      <c r="H233" s="69">
        <v>239</v>
      </c>
      <c r="I233" s="8"/>
      <c r="J233" s="98">
        <v>418</v>
      </c>
      <c r="K233" s="1"/>
      <c r="L233" s="1"/>
    </row>
    <row r="234" spans="2:12" ht="12.75">
      <c r="B234" s="3"/>
      <c r="C234" s="1"/>
      <c r="D234" s="1"/>
      <c r="E234" s="1"/>
      <c r="F234" s="1"/>
      <c r="G234" s="1"/>
      <c r="H234" s="99">
        <f>'Balance Sheet'!E44</f>
        <v>62336</v>
      </c>
      <c r="I234" s="8"/>
      <c r="J234" s="100">
        <f>SUM(J232:J233)</f>
        <v>60901</v>
      </c>
      <c r="K234" s="1"/>
      <c r="L234" s="1"/>
    </row>
    <row r="235" spans="2:12" ht="12.75">
      <c r="B235" s="1"/>
      <c r="C235" s="1"/>
      <c r="D235" s="1"/>
      <c r="E235" s="1"/>
      <c r="F235" s="1"/>
      <c r="G235" s="1"/>
      <c r="H235" s="12"/>
      <c r="I235" s="1"/>
      <c r="J235" s="12"/>
      <c r="K235" s="1"/>
      <c r="L235" s="1"/>
    </row>
    <row r="236" spans="1:12" ht="12.75">
      <c r="A236" s="1"/>
      <c r="B236" s="7" t="s">
        <v>51</v>
      </c>
      <c r="C236" s="1"/>
      <c r="D236" s="3"/>
      <c r="E236" s="3"/>
      <c r="F236" s="3"/>
      <c r="H236" s="69"/>
      <c r="J236" s="69"/>
      <c r="K236" s="1"/>
      <c r="L236" s="1"/>
    </row>
    <row r="237" spans="1:12" ht="12.75">
      <c r="A237" s="1"/>
      <c r="B237" s="3" t="s">
        <v>42</v>
      </c>
      <c r="C237" s="3"/>
      <c r="D237" s="3"/>
      <c r="E237" s="3"/>
      <c r="F237" s="3"/>
      <c r="H237" s="69">
        <v>48</v>
      </c>
      <c r="J237" s="69">
        <v>162</v>
      </c>
      <c r="K237" s="1"/>
      <c r="L237" s="1"/>
    </row>
    <row r="238" spans="1:13" ht="12.75">
      <c r="A238" s="1"/>
      <c r="B238" s="7" t="s">
        <v>43</v>
      </c>
      <c r="C238" s="3"/>
      <c r="D238" s="3"/>
      <c r="E238" s="3"/>
      <c r="F238" s="3"/>
      <c r="H238" s="101">
        <v>0</v>
      </c>
      <c r="J238" s="101">
        <v>0</v>
      </c>
      <c r="K238" s="1"/>
      <c r="L238" s="1"/>
      <c r="M238" s="1"/>
    </row>
    <row r="239" spans="1:13" ht="12.75">
      <c r="A239" s="1"/>
      <c r="B239" s="3"/>
      <c r="C239" s="3"/>
      <c r="D239" s="3"/>
      <c r="E239" s="3"/>
      <c r="F239" s="3"/>
      <c r="H239" s="99">
        <f>'Balance Sheet'!E40</f>
        <v>48</v>
      </c>
      <c r="J239" s="99">
        <f>'Balance Sheet'!G40</f>
        <v>162</v>
      </c>
      <c r="K239" s="1"/>
      <c r="L239" s="1"/>
      <c r="M239" s="1"/>
    </row>
    <row r="240" spans="1:13" ht="12.75">
      <c r="A240" s="1"/>
      <c r="B240" s="3"/>
      <c r="C240" s="3"/>
      <c r="D240" s="3"/>
      <c r="E240" s="3"/>
      <c r="F240" s="3"/>
      <c r="H240" s="70"/>
      <c r="J240" s="70"/>
      <c r="K240" s="1"/>
      <c r="L240" s="1"/>
      <c r="M240" s="1"/>
    </row>
    <row r="241" spans="1:13" ht="15">
      <c r="A241" s="10"/>
      <c r="B241" s="3" t="s">
        <v>232</v>
      </c>
      <c r="C241" s="3"/>
      <c r="D241" s="3"/>
      <c r="E241" s="3"/>
      <c r="F241" s="3"/>
      <c r="H241" s="69"/>
      <c r="I241" s="1"/>
      <c r="J241" s="1"/>
      <c r="K241" s="1"/>
      <c r="L241" s="1"/>
      <c r="M241" s="1"/>
    </row>
    <row r="242" spans="1:13" ht="12.75">
      <c r="A242" s="1"/>
      <c r="B242" s="3" t="s">
        <v>233</v>
      </c>
      <c r="C242" s="3"/>
      <c r="D242" s="3"/>
      <c r="E242" s="3"/>
      <c r="F242" s="3"/>
      <c r="G242" s="5"/>
      <c r="H242" s="1"/>
      <c r="I242" s="1"/>
      <c r="J242" s="1"/>
      <c r="K242" s="1"/>
      <c r="L242" s="1"/>
      <c r="M242" s="1"/>
    </row>
    <row r="243" spans="1:13" ht="12.75">
      <c r="A243" s="1"/>
      <c r="B243" s="3"/>
      <c r="C243" s="3"/>
      <c r="D243" s="3"/>
      <c r="E243" s="38"/>
      <c r="F243" s="38"/>
      <c r="G243" s="38"/>
      <c r="H243" s="38"/>
      <c r="I243" s="38"/>
      <c r="J243" s="29"/>
      <c r="K243" s="38"/>
      <c r="L243" s="38"/>
      <c r="M243" s="1"/>
    </row>
    <row r="244" spans="1:13" ht="12.75">
      <c r="A244" s="1"/>
      <c r="B244" s="3" t="s">
        <v>143</v>
      </c>
      <c r="C244" s="3"/>
      <c r="D244" s="3"/>
      <c r="E244" s="38"/>
      <c r="F244" s="38"/>
      <c r="G244" s="38"/>
      <c r="H244" s="38"/>
      <c r="I244" s="38"/>
      <c r="J244" s="29"/>
      <c r="K244" s="38"/>
      <c r="L244" s="38"/>
      <c r="M244" s="1"/>
    </row>
    <row r="245" spans="1:13" ht="12.75">
      <c r="A245" s="1"/>
      <c r="C245" s="3"/>
      <c r="D245" s="3"/>
      <c r="E245" s="38"/>
      <c r="F245" s="38"/>
      <c r="G245" s="38"/>
      <c r="H245" s="38"/>
      <c r="I245" s="38"/>
      <c r="J245" s="29"/>
      <c r="K245" s="38"/>
      <c r="L245" s="38"/>
      <c r="M245" s="1"/>
    </row>
    <row r="246" ht="12.75">
      <c r="M246" s="86"/>
    </row>
    <row r="247" spans="1:13" ht="12.75">
      <c r="A247" s="4" t="s">
        <v>116</v>
      </c>
      <c r="B247" s="4" t="s">
        <v>11</v>
      </c>
      <c r="C247" s="1"/>
      <c r="D247" s="1"/>
      <c r="K247" s="1"/>
      <c r="L247" s="1"/>
      <c r="M247" s="86"/>
    </row>
    <row r="248" spans="1:13" ht="12.75">
      <c r="A248" s="20"/>
      <c r="B248" s="4"/>
      <c r="C248" s="1"/>
      <c r="D248" s="1"/>
      <c r="K248" s="1"/>
      <c r="L248" s="1"/>
      <c r="M248" s="86"/>
    </row>
    <row r="249" spans="1:13" ht="12.75">
      <c r="A249" s="20"/>
      <c r="B249" s="3" t="s">
        <v>59</v>
      </c>
      <c r="C249" s="1"/>
      <c r="D249" s="1"/>
      <c r="K249" s="1"/>
      <c r="L249" s="1"/>
      <c r="M249" s="86"/>
    </row>
    <row r="252" spans="1:13" ht="12.75">
      <c r="A252" s="1"/>
      <c r="B252" s="86"/>
      <c r="C252" s="86"/>
      <c r="D252" s="86"/>
      <c r="E252" s="86"/>
      <c r="F252" s="86"/>
      <c r="G252" s="86" t="s">
        <v>65</v>
      </c>
      <c r="H252" s="86"/>
      <c r="I252" s="86"/>
      <c r="J252" s="86"/>
      <c r="K252" s="86"/>
      <c r="L252" s="86"/>
      <c r="M252" s="86"/>
    </row>
    <row r="253" spans="1:13" ht="12.75">
      <c r="A253" s="1"/>
      <c r="B253" s="86"/>
      <c r="C253" s="86"/>
      <c r="D253" s="86"/>
      <c r="E253" s="86"/>
      <c r="F253" s="86"/>
      <c r="G253" s="86"/>
      <c r="H253" s="86"/>
      <c r="I253" s="86"/>
      <c r="J253" s="86"/>
      <c r="K253" s="86"/>
      <c r="L253" s="86"/>
      <c r="M253" s="86"/>
    </row>
    <row r="254" spans="1:13" ht="12.75">
      <c r="A254" s="1"/>
      <c r="B254" s="86"/>
      <c r="C254" s="86"/>
      <c r="D254" s="86"/>
      <c r="E254" s="86"/>
      <c r="F254" s="86"/>
      <c r="G254" s="86"/>
      <c r="H254" s="86"/>
      <c r="I254" s="86"/>
      <c r="J254" s="86"/>
      <c r="K254" s="86"/>
      <c r="L254" s="86"/>
      <c r="M254" s="86"/>
    </row>
    <row r="255" spans="1:13" ht="12.75">
      <c r="A255" s="1"/>
      <c r="B255" s="86"/>
      <c r="C255" s="86"/>
      <c r="D255" s="86"/>
      <c r="E255" s="86"/>
      <c r="F255" s="86"/>
      <c r="G255" s="86"/>
      <c r="H255" s="86"/>
      <c r="I255" s="86"/>
      <c r="J255" s="86"/>
      <c r="K255" s="86"/>
      <c r="L255" s="86"/>
      <c r="M255" s="86"/>
    </row>
    <row r="256" spans="1:13" ht="12.75">
      <c r="A256" s="117" t="str">
        <f>A132</f>
        <v>B.</v>
      </c>
      <c r="B256" s="134" t="s">
        <v>125</v>
      </c>
      <c r="C256" s="134"/>
      <c r="D256" s="134"/>
      <c r="E256" s="134"/>
      <c r="F256" s="134"/>
      <c r="G256" s="134"/>
      <c r="H256" s="134"/>
      <c r="I256" s="134"/>
      <c r="J256" s="134"/>
      <c r="K256" s="134"/>
      <c r="L256" s="134"/>
      <c r="M256" s="118"/>
    </row>
    <row r="257" spans="1:13" ht="12.75">
      <c r="A257" s="119"/>
      <c r="B257" s="135"/>
      <c r="C257" s="135"/>
      <c r="D257" s="135"/>
      <c r="E257" s="135"/>
      <c r="F257" s="135"/>
      <c r="G257" s="135"/>
      <c r="H257" s="135"/>
      <c r="I257" s="135"/>
      <c r="J257" s="135"/>
      <c r="K257" s="135"/>
      <c r="L257" s="135"/>
      <c r="M257" s="120"/>
    </row>
    <row r="258" spans="1:13" ht="12.75">
      <c r="A258" s="4"/>
      <c r="B258" s="89"/>
      <c r="C258" s="86"/>
      <c r="D258" s="86"/>
      <c r="E258" s="86"/>
      <c r="F258" s="86"/>
      <c r="G258" s="86"/>
      <c r="H258" s="86"/>
      <c r="I258" s="86"/>
      <c r="J258" s="86"/>
      <c r="K258" s="86"/>
      <c r="L258" s="86"/>
      <c r="M258" s="86"/>
    </row>
    <row r="259" spans="1:13" ht="12.75">
      <c r="A259" s="4" t="s">
        <v>117</v>
      </c>
      <c r="B259" s="4" t="s">
        <v>12</v>
      </c>
      <c r="C259" s="102"/>
      <c r="D259" s="1"/>
      <c r="K259" s="1"/>
      <c r="L259" s="1"/>
      <c r="M259" s="86"/>
    </row>
    <row r="260" spans="1:12" ht="12.75">
      <c r="A260" s="20"/>
      <c r="B260" s="4"/>
      <c r="C260" s="102"/>
      <c r="D260" s="1"/>
      <c r="K260" s="1"/>
      <c r="L260" s="1"/>
    </row>
    <row r="261" spans="1:12" ht="12.75">
      <c r="A261" s="1"/>
      <c r="B261" s="1" t="s">
        <v>115</v>
      </c>
      <c r="C261" s="102"/>
      <c r="D261" s="1"/>
      <c r="K261" s="1"/>
      <c r="L261" s="1"/>
    </row>
    <row r="262" spans="1:12" ht="12.75">
      <c r="A262" s="1"/>
      <c r="B262" s="1"/>
      <c r="C262" s="102"/>
      <c r="D262" s="1"/>
      <c r="K262" s="1"/>
      <c r="L262" s="1"/>
    </row>
    <row r="264" spans="1:10" ht="12.75">
      <c r="A264" s="4" t="s">
        <v>123</v>
      </c>
      <c r="B264" s="4" t="s">
        <v>44</v>
      </c>
      <c r="C264" s="86"/>
      <c r="D264" s="86"/>
      <c r="E264" s="86"/>
      <c r="F264" s="86"/>
      <c r="G264" s="86"/>
      <c r="H264" s="86"/>
      <c r="I264" s="86"/>
      <c r="J264" s="86"/>
    </row>
    <row r="265" spans="1:10" ht="12.75">
      <c r="A265" s="1"/>
      <c r="B265" s="1"/>
      <c r="C265" s="1"/>
      <c r="D265" s="1"/>
      <c r="E265" s="1"/>
      <c r="F265" s="1"/>
      <c r="G265" s="1"/>
      <c r="H265" s="1"/>
      <c r="I265" s="1"/>
      <c r="J265" s="1"/>
    </row>
    <row r="266" spans="1:2" ht="12.75">
      <c r="A266" s="1"/>
      <c r="B266" s="1" t="s">
        <v>50</v>
      </c>
    </row>
    <row r="267" spans="1:2" ht="12.75">
      <c r="A267" s="1"/>
      <c r="B267" s="1"/>
    </row>
    <row r="268" spans="1:13" ht="12.75">
      <c r="A268" s="4"/>
      <c r="B268" s="89"/>
      <c r="C268" s="86"/>
      <c r="D268" s="86"/>
      <c r="E268" s="86"/>
      <c r="F268" s="86"/>
      <c r="G268" s="86"/>
      <c r="H268" s="86"/>
      <c r="I268" s="86"/>
      <c r="J268" s="86"/>
      <c r="K268" s="86"/>
      <c r="L268" s="86"/>
      <c r="M268" s="86"/>
    </row>
    <row r="269" spans="1:13" ht="12.75">
      <c r="A269" s="4" t="s">
        <v>167</v>
      </c>
      <c r="B269" s="4" t="s">
        <v>211</v>
      </c>
      <c r="C269" s="1"/>
      <c r="D269" s="1"/>
      <c r="E269" s="1"/>
      <c r="F269" s="1"/>
      <c r="G269" s="1"/>
      <c r="H269" s="1"/>
      <c r="I269" s="1"/>
      <c r="J269" s="1"/>
      <c r="K269" s="1"/>
      <c r="L269" s="1"/>
      <c r="M269" s="1"/>
    </row>
    <row r="270" spans="1:13" ht="12.75">
      <c r="A270" s="1"/>
      <c r="B270" s="1"/>
      <c r="C270" s="1"/>
      <c r="D270" s="1"/>
      <c r="E270" s="1"/>
      <c r="F270" s="1"/>
      <c r="G270" s="1"/>
      <c r="H270" s="1"/>
      <c r="I270" s="1"/>
      <c r="J270" s="1"/>
      <c r="K270" s="1"/>
      <c r="L270" s="1"/>
      <c r="M270" s="1"/>
    </row>
    <row r="271" spans="1:13" ht="12.75">
      <c r="A271" s="1"/>
      <c r="B271" s="4" t="s">
        <v>47</v>
      </c>
      <c r="C271" s="1"/>
      <c r="D271" s="1"/>
      <c r="E271" s="1"/>
      <c r="F271" s="1"/>
      <c r="G271" s="1"/>
      <c r="H271" s="1"/>
      <c r="I271" s="1"/>
      <c r="J271" s="1"/>
      <c r="K271" s="1"/>
      <c r="L271" s="1"/>
      <c r="M271" s="1"/>
    </row>
    <row r="272" spans="1:13" ht="12.75">
      <c r="A272" s="1"/>
      <c r="B272" s="1"/>
      <c r="C272" s="1"/>
      <c r="D272" s="1"/>
      <c r="E272" s="1"/>
      <c r="F272" s="1"/>
      <c r="G272" s="1"/>
      <c r="H272" s="1"/>
      <c r="I272" s="1"/>
      <c r="J272" s="1"/>
      <c r="K272" s="1"/>
      <c r="L272" s="1"/>
      <c r="M272" s="1"/>
    </row>
    <row r="273" spans="1:13" ht="12.75">
      <c r="A273" s="1"/>
      <c r="B273" s="130" t="s">
        <v>322</v>
      </c>
      <c r="C273" s="130"/>
      <c r="D273" s="130"/>
      <c r="E273" s="130"/>
      <c r="F273" s="130"/>
      <c r="G273" s="130"/>
      <c r="H273" s="130"/>
      <c r="I273" s="130"/>
      <c r="J273" s="130"/>
      <c r="K273" s="130"/>
      <c r="L273" s="130"/>
      <c r="M273" s="1"/>
    </row>
    <row r="274" spans="1:13" ht="12.75">
      <c r="A274" s="1"/>
      <c r="B274" s="130"/>
      <c r="C274" s="130"/>
      <c r="D274" s="130"/>
      <c r="E274" s="130"/>
      <c r="F274" s="130"/>
      <c r="G274" s="130"/>
      <c r="H274" s="130"/>
      <c r="I274" s="130"/>
      <c r="J274" s="130"/>
      <c r="K274" s="130"/>
      <c r="L274" s="130"/>
      <c r="M274" s="1"/>
    </row>
    <row r="275" spans="1:13" ht="12.75">
      <c r="A275" s="1"/>
      <c r="B275" s="130"/>
      <c r="C275" s="130"/>
      <c r="D275" s="130"/>
      <c r="E275" s="130"/>
      <c r="F275" s="130"/>
      <c r="G275" s="130"/>
      <c r="H275" s="130"/>
      <c r="I275" s="130"/>
      <c r="J275" s="130"/>
      <c r="K275" s="130"/>
      <c r="L275" s="130"/>
      <c r="M275" s="1"/>
    </row>
    <row r="276" spans="1:13" ht="7.5" customHeight="1">
      <c r="A276" s="1"/>
      <c r="B276" s="1"/>
      <c r="C276" s="1"/>
      <c r="D276" s="1"/>
      <c r="E276" s="1"/>
      <c r="F276" s="1"/>
      <c r="G276" s="1"/>
      <c r="H276" s="1"/>
      <c r="I276" s="1"/>
      <c r="J276" s="1"/>
      <c r="K276" s="1"/>
      <c r="L276" s="1"/>
      <c r="M276" s="1"/>
    </row>
    <row r="277" spans="1:13" ht="12.75">
      <c r="A277" s="1"/>
      <c r="B277" s="1"/>
      <c r="C277" s="1"/>
      <c r="D277" s="1"/>
      <c r="E277" s="1"/>
      <c r="F277" s="1"/>
      <c r="G277" s="90" t="s">
        <v>20</v>
      </c>
      <c r="H277" s="1"/>
      <c r="I277" s="1"/>
      <c r="J277" s="1"/>
      <c r="K277" s="90" t="s">
        <v>14</v>
      </c>
      <c r="L277" s="1"/>
      <c r="M277" s="1"/>
    </row>
    <row r="278" spans="1:13" ht="12.75">
      <c r="A278" s="1"/>
      <c r="B278" s="1"/>
      <c r="C278" s="1"/>
      <c r="F278" s="17" t="s">
        <v>15</v>
      </c>
      <c r="G278" s="1"/>
      <c r="H278" s="17" t="s">
        <v>17</v>
      </c>
      <c r="I278" s="1"/>
      <c r="J278" s="17" t="s">
        <v>15</v>
      </c>
      <c r="K278" s="1"/>
      <c r="L278" s="17" t="s">
        <v>17</v>
      </c>
      <c r="M278" s="1"/>
    </row>
    <row r="279" spans="1:13" ht="12.75">
      <c r="A279" s="1"/>
      <c r="B279" s="1"/>
      <c r="C279" s="1"/>
      <c r="F279" s="17" t="s">
        <v>16</v>
      </c>
      <c r="G279" s="1"/>
      <c r="H279" s="17" t="s">
        <v>18</v>
      </c>
      <c r="I279" s="1"/>
      <c r="J279" s="17" t="s">
        <v>80</v>
      </c>
      <c r="K279" s="1"/>
      <c r="L279" s="17" t="s">
        <v>19</v>
      </c>
      <c r="M279" s="1"/>
    </row>
    <row r="280" spans="1:13" ht="12.75">
      <c r="A280" s="1"/>
      <c r="B280" s="1"/>
      <c r="C280" s="1"/>
      <c r="F280" s="36" t="str">
        <f>'Income Statement'!D13</f>
        <v>30/09/2012</v>
      </c>
      <c r="G280" s="1"/>
      <c r="H280" s="36" t="str">
        <f>'Income Statement'!F13</f>
        <v>30/09/2011</v>
      </c>
      <c r="I280" s="1"/>
      <c r="J280" s="36" t="str">
        <f>'Income Statement'!H13</f>
        <v>30/09/2012</v>
      </c>
      <c r="K280" s="1"/>
      <c r="L280" s="36" t="str">
        <f>'Income Statement'!J13</f>
        <v>30/09/2011</v>
      </c>
      <c r="M280" s="1"/>
    </row>
    <row r="281" spans="1:13" ht="12.75">
      <c r="A281" s="1"/>
      <c r="B281" s="3" t="s">
        <v>213</v>
      </c>
      <c r="C281" s="1"/>
      <c r="H281" s="12"/>
      <c r="I281" s="1"/>
      <c r="J281" s="12"/>
      <c r="K281" s="1"/>
      <c r="L281" s="12"/>
      <c r="M281" s="1"/>
    </row>
    <row r="282" spans="1:13" ht="13.5" thickBot="1">
      <c r="A282" s="1"/>
      <c r="B282" s="3" t="s">
        <v>214</v>
      </c>
      <c r="C282" s="1"/>
      <c r="D282" s="1"/>
      <c r="E282" s="1"/>
      <c r="F282" s="122">
        <f>'Income Statement'!D55</f>
        <v>-1528</v>
      </c>
      <c r="G282" s="73"/>
      <c r="H282" s="32">
        <f>'Income Statement'!F55</f>
        <v>-2485</v>
      </c>
      <c r="I282" s="73"/>
      <c r="J282" s="32">
        <f>'Income Statement'!H55</f>
        <v>-10143</v>
      </c>
      <c r="K282" s="73"/>
      <c r="L282" s="32">
        <f>'Income Statement'!J55</f>
        <v>-10363</v>
      </c>
      <c r="M282" s="1"/>
    </row>
    <row r="283" spans="1:13" ht="9.75" customHeight="1" thickTop="1">
      <c r="A283" s="1"/>
      <c r="B283" s="1"/>
      <c r="C283" s="1"/>
      <c r="D283" s="1"/>
      <c r="E283" s="1"/>
      <c r="F283" s="29"/>
      <c r="G283" s="73"/>
      <c r="H283" s="29"/>
      <c r="I283" s="73"/>
      <c r="J283" s="29"/>
      <c r="K283" s="73"/>
      <c r="L283" s="29"/>
      <c r="M283" s="1"/>
    </row>
    <row r="284" spans="1:13" ht="12.75">
      <c r="A284" s="1"/>
      <c r="B284" s="1" t="s">
        <v>31</v>
      </c>
      <c r="C284" s="1"/>
      <c r="D284" s="1"/>
      <c r="E284" s="1"/>
      <c r="F284" s="73"/>
      <c r="G284" s="73"/>
      <c r="H284" s="73"/>
      <c r="I284" s="73"/>
      <c r="J284" s="73"/>
      <c r="K284" s="73"/>
      <c r="L284" s="73"/>
      <c r="M284" s="1"/>
    </row>
    <row r="285" spans="1:13" ht="13.5" thickBot="1">
      <c r="A285" s="1"/>
      <c r="B285" s="1" t="s">
        <v>118</v>
      </c>
      <c r="C285" s="1"/>
      <c r="D285" s="1"/>
      <c r="E285" s="1"/>
      <c r="F285" s="103">
        <v>210100</v>
      </c>
      <c r="G285" s="73"/>
      <c r="H285" s="104">
        <v>210100</v>
      </c>
      <c r="I285" s="73"/>
      <c r="J285" s="103">
        <v>210100</v>
      </c>
      <c r="K285" s="73"/>
      <c r="L285" s="104">
        <v>210100</v>
      </c>
      <c r="M285" s="1"/>
    </row>
    <row r="286" spans="1:13" ht="9" customHeight="1" thickTop="1">
      <c r="A286" s="1"/>
      <c r="B286" s="1"/>
      <c r="C286" s="1"/>
      <c r="D286" s="1"/>
      <c r="E286" s="1"/>
      <c r="F286" s="73"/>
      <c r="G286" s="73"/>
      <c r="H286" s="105"/>
      <c r="I286" s="73"/>
      <c r="J286" s="73"/>
      <c r="K286" s="73"/>
      <c r="L286" s="105"/>
      <c r="M286" s="1"/>
    </row>
    <row r="287" spans="1:13" ht="12.75">
      <c r="A287" s="1"/>
      <c r="B287" s="1" t="s">
        <v>212</v>
      </c>
      <c r="C287" s="1"/>
      <c r="D287" s="1"/>
      <c r="E287" s="1"/>
      <c r="F287" s="106">
        <f>+F282*100/+F285</f>
        <v>-0.7272727272727273</v>
      </c>
      <c r="G287" s="73"/>
      <c r="H287" s="106">
        <f>+H282*100/+H285</f>
        <v>-1.18277010947168</v>
      </c>
      <c r="I287" s="73"/>
      <c r="J287" s="106">
        <f>+J282*100/+J285</f>
        <v>-4.827701094716802</v>
      </c>
      <c r="K287" s="73"/>
      <c r="L287" s="106">
        <f>+L282*100/+L285</f>
        <v>-4.932413136601618</v>
      </c>
      <c r="M287" s="1"/>
    </row>
    <row r="288" spans="1:13" ht="12.75">
      <c r="A288" s="1"/>
      <c r="B288" s="1"/>
      <c r="C288" s="1"/>
      <c r="D288" s="1"/>
      <c r="E288" s="1"/>
      <c r="F288" s="106"/>
      <c r="G288" s="73"/>
      <c r="H288" s="29"/>
      <c r="I288" s="73"/>
      <c r="J288" s="29"/>
      <c r="K288" s="73"/>
      <c r="L288" s="29"/>
      <c r="M288" s="1"/>
    </row>
    <row r="289" spans="1:13" ht="12.75">
      <c r="A289" s="1"/>
      <c r="B289" s="4" t="s">
        <v>48</v>
      </c>
      <c r="C289" s="1"/>
      <c r="D289" s="1"/>
      <c r="E289" s="1"/>
      <c r="F289" s="29"/>
      <c r="G289" s="73"/>
      <c r="H289" s="29"/>
      <c r="I289" s="73"/>
      <c r="J289" s="29"/>
      <c r="K289" s="73"/>
      <c r="L289" s="29"/>
      <c r="M289" s="1"/>
    </row>
    <row r="290" spans="1:13" ht="6.75" customHeight="1">
      <c r="A290" s="1"/>
      <c r="B290" s="4"/>
      <c r="C290" s="1"/>
      <c r="D290" s="1"/>
      <c r="E290" s="1"/>
      <c r="F290" s="29"/>
      <c r="G290" s="73"/>
      <c r="H290" s="29"/>
      <c r="I290" s="73"/>
      <c r="J290" s="29"/>
      <c r="K290" s="73"/>
      <c r="L290" s="29"/>
      <c r="M290" s="1"/>
    </row>
    <row r="291" spans="1:13" ht="12.75" customHeight="1">
      <c r="A291" s="1"/>
      <c r="B291" s="129" t="s">
        <v>321</v>
      </c>
      <c r="C291" s="129"/>
      <c r="D291" s="129"/>
      <c r="E291" s="129"/>
      <c r="F291" s="129"/>
      <c r="G291" s="129"/>
      <c r="H291" s="129"/>
      <c r="I291" s="129"/>
      <c r="J291" s="129"/>
      <c r="K291" s="129"/>
      <c r="L291" s="129"/>
      <c r="M291" s="114"/>
    </row>
    <row r="292" spans="1:13" ht="12.75" customHeight="1">
      <c r="A292" s="1"/>
      <c r="B292" s="129"/>
      <c r="C292" s="129"/>
      <c r="D292" s="129"/>
      <c r="E292" s="129"/>
      <c r="F292" s="129"/>
      <c r="G292" s="129"/>
      <c r="H292" s="129"/>
      <c r="I292" s="129"/>
      <c r="J292" s="129"/>
      <c r="K292" s="129"/>
      <c r="L292" s="129"/>
      <c r="M292" s="114"/>
    </row>
    <row r="293" spans="1:13" ht="12.75" customHeight="1">
      <c r="A293" s="1"/>
      <c r="B293" s="129"/>
      <c r="C293" s="129"/>
      <c r="D293" s="129"/>
      <c r="E293" s="129"/>
      <c r="F293" s="129"/>
      <c r="G293" s="129"/>
      <c r="H293" s="129"/>
      <c r="I293" s="129"/>
      <c r="J293" s="129"/>
      <c r="K293" s="129"/>
      <c r="L293" s="129"/>
      <c r="M293" s="114"/>
    </row>
    <row r="294" spans="1:13" ht="12.75" customHeight="1">
      <c r="A294" s="1"/>
      <c r="B294" s="129"/>
      <c r="C294" s="129"/>
      <c r="D294" s="129"/>
      <c r="E294" s="129"/>
      <c r="F294" s="129"/>
      <c r="G294" s="129"/>
      <c r="H294" s="129"/>
      <c r="I294" s="129"/>
      <c r="J294" s="129"/>
      <c r="K294" s="129"/>
      <c r="L294" s="129"/>
      <c r="M294" s="114"/>
    </row>
    <row r="295" spans="1:13" ht="12.75" customHeight="1">
      <c r="A295" s="1"/>
      <c r="B295" s="129"/>
      <c r="C295" s="129"/>
      <c r="D295" s="129"/>
      <c r="E295" s="129"/>
      <c r="F295" s="129"/>
      <c r="G295" s="129"/>
      <c r="H295" s="129"/>
      <c r="I295" s="129"/>
      <c r="J295" s="129"/>
      <c r="K295" s="129"/>
      <c r="L295" s="129"/>
      <c r="M295" s="114"/>
    </row>
    <row r="296" spans="1:13" ht="12.75" customHeight="1">
      <c r="A296" s="1"/>
      <c r="B296" s="6"/>
      <c r="C296" s="6"/>
      <c r="D296" s="6"/>
      <c r="E296" s="6"/>
      <c r="F296" s="6"/>
      <c r="G296" s="6"/>
      <c r="H296" s="6"/>
      <c r="I296" s="6"/>
      <c r="J296" s="6"/>
      <c r="K296" s="6"/>
      <c r="L296" s="6"/>
      <c r="M296" s="114"/>
    </row>
    <row r="297" spans="1:13" ht="12.75" customHeight="1">
      <c r="A297" s="1"/>
      <c r="B297" s="128" t="s">
        <v>311</v>
      </c>
      <c r="C297" s="128"/>
      <c r="D297" s="128"/>
      <c r="E297" s="128"/>
      <c r="F297" s="128"/>
      <c r="G297" s="128"/>
      <c r="H297" s="128"/>
      <c r="I297" s="128"/>
      <c r="J297" s="128"/>
      <c r="K297" s="128"/>
      <c r="L297" s="128"/>
      <c r="M297" s="114"/>
    </row>
    <row r="298" spans="1:14" ht="12.75" customHeight="1">
      <c r="A298" s="1"/>
      <c r="B298" s="128"/>
      <c r="C298" s="128"/>
      <c r="D298" s="128"/>
      <c r="E298" s="128"/>
      <c r="F298" s="128"/>
      <c r="G298" s="128"/>
      <c r="H298" s="128"/>
      <c r="I298" s="128"/>
      <c r="J298" s="128"/>
      <c r="K298" s="128"/>
      <c r="L298" s="128"/>
      <c r="M298" s="114"/>
      <c r="N298" s="102"/>
    </row>
    <row r="299" spans="1:14" ht="9" customHeight="1">
      <c r="A299" s="1"/>
      <c r="B299" s="115"/>
      <c r="C299" s="115"/>
      <c r="D299" s="115"/>
      <c r="E299" s="115"/>
      <c r="F299" s="115"/>
      <c r="G299" s="115"/>
      <c r="H299" s="115"/>
      <c r="I299" s="115"/>
      <c r="J299" s="115"/>
      <c r="K299" s="115"/>
      <c r="L299" s="115"/>
      <c r="M299" s="114"/>
      <c r="N299" s="102"/>
    </row>
    <row r="300" spans="1:13" ht="12.75" customHeight="1">
      <c r="A300" s="1"/>
      <c r="B300" s="1"/>
      <c r="C300" s="1"/>
      <c r="D300" s="1"/>
      <c r="E300" s="1"/>
      <c r="F300" s="73"/>
      <c r="G300" s="73"/>
      <c r="H300" s="73"/>
      <c r="I300" s="73"/>
      <c r="J300" s="73"/>
      <c r="K300" s="73"/>
      <c r="L300" s="73"/>
      <c r="M300" s="1"/>
    </row>
    <row r="301" spans="1:13" ht="12.75">
      <c r="A301" s="4" t="s">
        <v>188</v>
      </c>
      <c r="B301" s="4" t="s">
        <v>186</v>
      </c>
      <c r="C301" s="1"/>
      <c r="D301" s="1"/>
      <c r="E301" s="1"/>
      <c r="F301" s="73"/>
      <c r="G301" s="73"/>
      <c r="H301" s="105"/>
      <c r="I301" s="73"/>
      <c r="J301" s="105"/>
      <c r="K301" s="73"/>
      <c r="L301" s="105"/>
      <c r="M301" s="1"/>
    </row>
    <row r="302" spans="2:13" ht="6" customHeight="1">
      <c r="B302" s="1"/>
      <c r="C302" s="1"/>
      <c r="D302" s="1"/>
      <c r="E302" s="1"/>
      <c r="F302" s="73"/>
      <c r="G302" s="73"/>
      <c r="H302" s="105"/>
      <c r="I302" s="73"/>
      <c r="J302" s="105"/>
      <c r="K302" s="73"/>
      <c r="L302" s="105"/>
      <c r="M302" s="1"/>
    </row>
    <row r="303" spans="2:13" ht="12.75">
      <c r="B303" s="3" t="s">
        <v>323</v>
      </c>
      <c r="C303" s="1"/>
      <c r="D303" s="1"/>
      <c r="E303" s="1"/>
      <c r="F303" s="73"/>
      <c r="G303" s="73"/>
      <c r="H303" s="105"/>
      <c r="I303" s="73"/>
      <c r="J303" s="105"/>
      <c r="K303" s="73"/>
      <c r="L303" s="105"/>
      <c r="M303" s="1"/>
    </row>
    <row r="304" spans="2:13" ht="9" customHeight="1">
      <c r="B304" s="1"/>
      <c r="C304" s="1"/>
      <c r="D304" s="1"/>
      <c r="E304" s="1"/>
      <c r="F304" s="73"/>
      <c r="G304" s="73"/>
      <c r="H304" s="105"/>
      <c r="I304" s="73"/>
      <c r="J304" s="105"/>
      <c r="K304" s="73"/>
      <c r="L304" s="105"/>
      <c r="M304" s="1"/>
    </row>
    <row r="305" spans="2:13" ht="12.75">
      <c r="B305" s="4"/>
      <c r="C305" s="1"/>
      <c r="D305" s="1"/>
      <c r="E305" s="1"/>
      <c r="F305" s="1"/>
      <c r="G305" s="1"/>
      <c r="J305" s="17" t="s">
        <v>112</v>
      </c>
      <c r="K305" s="1"/>
      <c r="L305" s="17" t="s">
        <v>112</v>
      </c>
      <c r="M305" s="1"/>
    </row>
    <row r="306" spans="2:13" ht="12.75">
      <c r="B306" s="4"/>
      <c r="C306" s="1"/>
      <c r="D306" s="1"/>
      <c r="E306" s="1"/>
      <c r="F306" s="23"/>
      <c r="G306" s="23"/>
      <c r="J306" s="107" t="str">
        <f>'Income Statement'!H13</f>
        <v>30/09/2012</v>
      </c>
      <c r="K306" s="23"/>
      <c r="L306" s="22" t="s">
        <v>227</v>
      </c>
      <c r="M306" s="1"/>
    </row>
    <row r="307" spans="2:13" ht="12.75">
      <c r="B307" s="1"/>
      <c r="C307" s="1"/>
      <c r="D307" s="1"/>
      <c r="E307" s="1"/>
      <c r="F307" s="1"/>
      <c r="G307" s="1"/>
      <c r="J307" s="12" t="s">
        <v>129</v>
      </c>
      <c r="K307" s="1"/>
      <c r="L307" s="12" t="s">
        <v>129</v>
      </c>
      <c r="M307" s="1"/>
    </row>
    <row r="308" spans="2:13" ht="12.75">
      <c r="B308" s="7" t="s">
        <v>324</v>
      </c>
      <c r="C308" s="1"/>
      <c r="D308" s="1"/>
      <c r="E308" s="1"/>
      <c r="F308" s="1"/>
      <c r="G308" s="1"/>
      <c r="J308" s="12"/>
      <c r="K308" s="1"/>
      <c r="L308" s="12"/>
      <c r="M308" s="1"/>
    </row>
    <row r="309" spans="2:13" ht="12.75">
      <c r="B309" s="43" t="s">
        <v>184</v>
      </c>
      <c r="C309" s="1"/>
      <c r="D309" s="1"/>
      <c r="E309" s="1"/>
      <c r="F309" s="1"/>
      <c r="G309" s="1"/>
      <c r="J309" s="69">
        <f>'Balance Sheet'!E36+'Balance Sheet'!E41</f>
        <v>-78724</v>
      </c>
      <c r="K309" s="8"/>
      <c r="L309" s="98">
        <f>'Balance Sheet'!G36+'Balance Sheet'!G41</f>
        <v>-65224</v>
      </c>
      <c r="M309" s="1"/>
    </row>
    <row r="310" spans="2:13" ht="12.75">
      <c r="B310" s="20" t="s">
        <v>185</v>
      </c>
      <c r="C310" s="1"/>
      <c r="D310" s="1"/>
      <c r="E310" s="1"/>
      <c r="F310" s="1"/>
      <c r="G310" s="1"/>
      <c r="J310" s="108">
        <f>-'Balance Sheet'!E41</f>
        <v>-517</v>
      </c>
      <c r="K310" s="1"/>
      <c r="L310" s="109">
        <f>-'Balance Sheet'!G41</f>
        <v>-3874</v>
      </c>
      <c r="M310" s="1"/>
    </row>
    <row r="311" spans="2:13" ht="13.5" thickBot="1">
      <c r="B311" s="3" t="s">
        <v>325</v>
      </c>
      <c r="C311" s="3"/>
      <c r="D311" s="3"/>
      <c r="E311" s="3"/>
      <c r="F311" s="3"/>
      <c r="J311" s="110">
        <f>SUM(J309:J310)</f>
        <v>-79241</v>
      </c>
      <c r="L311" s="110">
        <f>SUM(L309:L310)</f>
        <v>-69098</v>
      </c>
      <c r="M311" s="1"/>
    </row>
    <row r="312" spans="2:13" ht="13.5" thickTop="1">
      <c r="B312" s="1"/>
      <c r="C312" s="1"/>
      <c r="D312" s="1"/>
      <c r="E312" s="1"/>
      <c r="F312" s="111"/>
      <c r="G312" s="111"/>
      <c r="H312" s="111"/>
      <c r="I312" s="111"/>
      <c r="J312" s="111"/>
      <c r="K312" s="111"/>
      <c r="L312" s="111"/>
      <c r="M312" s="1"/>
    </row>
    <row r="313" spans="1:13" ht="12.75">
      <c r="A313" s="4" t="s">
        <v>248</v>
      </c>
      <c r="B313" s="4" t="s">
        <v>168</v>
      </c>
      <c r="C313" s="1"/>
      <c r="D313" s="1"/>
      <c r="E313" s="1"/>
      <c r="F313" s="111"/>
      <c r="G313" s="111"/>
      <c r="H313" s="111"/>
      <c r="I313" s="111"/>
      <c r="J313" s="111"/>
      <c r="K313" s="111"/>
      <c r="L313" s="111"/>
      <c r="M313" s="1"/>
    </row>
    <row r="314" spans="3:13" ht="12.75">
      <c r="C314" s="1"/>
      <c r="D314" s="1"/>
      <c r="E314" s="1"/>
      <c r="F314" s="111"/>
      <c r="G314" s="111"/>
      <c r="H314" s="111"/>
      <c r="I314" s="111"/>
      <c r="J314" s="111"/>
      <c r="K314" s="111"/>
      <c r="L314" s="111"/>
      <c r="M314" s="1"/>
    </row>
    <row r="315" spans="2:13" ht="12.75">
      <c r="B315" s="9" t="s">
        <v>169</v>
      </c>
      <c r="C315" s="1"/>
      <c r="D315" s="1"/>
      <c r="E315" s="1"/>
      <c r="F315" s="111"/>
      <c r="G315" s="111"/>
      <c r="H315" s="111"/>
      <c r="I315" s="111"/>
      <c r="J315" s="111"/>
      <c r="K315" s="111"/>
      <c r="L315" s="111"/>
      <c r="M315" s="1"/>
    </row>
    <row r="316" spans="3:13" ht="12.75">
      <c r="C316" s="1"/>
      <c r="D316" s="1"/>
      <c r="E316" s="1"/>
      <c r="F316" s="111"/>
      <c r="G316" s="111"/>
      <c r="H316" s="111"/>
      <c r="I316" s="111"/>
      <c r="J316" s="111"/>
      <c r="K316" s="111"/>
      <c r="L316" s="111"/>
      <c r="M316" s="1"/>
    </row>
    <row r="317" ht="12.75">
      <c r="G317" s="86" t="s">
        <v>66</v>
      </c>
    </row>
  </sheetData>
  <sheetProtection/>
  <mergeCells count="9">
    <mergeCell ref="I88:K88"/>
    <mergeCell ref="B297:L298"/>
    <mergeCell ref="B291:L295"/>
    <mergeCell ref="B273:L275"/>
    <mergeCell ref="B153:L155"/>
    <mergeCell ref="B132:L133"/>
    <mergeCell ref="B195:L196"/>
    <mergeCell ref="B256:L257"/>
    <mergeCell ref="B97:L98"/>
  </mergeCells>
  <printOptions/>
  <pageMargins left="1.11" right="0.25" top="0.511811023622047" bottom="0.236220472440945" header="0.354330708661417" footer="0.236220472440945"/>
  <pageSetup blackAndWhite="1" firstPageNumber="6" useFirstPageNumber="1" fitToHeight="5" horizontalDpi="300" verticalDpi="300" orientation="portrait" paperSize="9" scale="88" r:id="rId2"/>
  <headerFooter alignWithMargins="0">
    <oddHeader>&amp;R&amp;20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Teck Guan Group Of Companies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vincentng</dc:creator>
  <cp:keywords/>
  <dc:description/>
  <cp:lastModifiedBy>Acer</cp:lastModifiedBy>
  <cp:lastPrinted>2012-11-27T07:21:44Z</cp:lastPrinted>
  <dcterms:created xsi:type="dcterms:W3CDTF">2002-12-05T00:52:44Z</dcterms:created>
  <dcterms:modified xsi:type="dcterms:W3CDTF">2012-11-29T06:34:55Z</dcterms:modified>
  <cp:category/>
  <cp:version/>
  <cp:contentType/>
  <cp:contentStatus/>
</cp:coreProperties>
</file>